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145" documentId="8_{CF853ACB-15F9-4850-9344-7F45F76BB7B4}" xr6:coauthVersionLast="47" xr6:coauthVersionMax="47" xr10:uidLastSave="{EC211FAD-9B2A-466A-84D7-CF83C292FF13}"/>
  <bookViews>
    <workbookView xWindow="19090" yWindow="-2150" windowWidth="19420" windowHeight="11500" xr2:uid="{00000000-000D-0000-FFFF-FFFF00000000}"/>
  </bookViews>
  <sheets>
    <sheet name="白ナンバー運転日報" sheetId="3" r:id="rId1"/>
    <sheet name="祝日マスタ" sheetId="4" state="hidden" r:id="rId2"/>
  </sheets>
  <definedNames>
    <definedName name="祝日一覧">祝日マスタ!$A$2:$A$36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 i="3" l="1"/>
  <c r="D16" i="3" s="1"/>
  <c r="B17" i="3"/>
  <c r="D17" i="3" s="1"/>
  <c r="B18" i="3"/>
  <c r="D18" i="3" s="1"/>
  <c r="B19" i="3"/>
  <c r="D19" i="3" s="1"/>
  <c r="B20" i="3"/>
  <c r="D20" i="3" s="1"/>
  <c r="B21" i="3"/>
  <c r="D21" i="3" s="1"/>
  <c r="B22" i="3"/>
  <c r="D22" i="3" s="1"/>
  <c r="B23" i="3"/>
  <c r="D23" i="3" s="1"/>
  <c r="B24" i="3"/>
  <c r="D24" i="3" s="1"/>
  <c r="B25" i="3"/>
  <c r="D25" i="3" s="1"/>
  <c r="B26" i="3"/>
  <c r="D26" i="3" s="1"/>
  <c r="B27" i="3"/>
  <c r="D27" i="3" s="1"/>
  <c r="B28" i="3"/>
  <c r="D28" i="3" s="1"/>
  <c r="B29" i="3"/>
  <c r="D29" i="3" s="1"/>
  <c r="B30" i="3"/>
  <c r="D30" i="3" s="1"/>
  <c r="B31" i="3"/>
  <c r="D31" i="3" s="1"/>
  <c r="B32" i="3"/>
  <c r="D32" i="3" s="1"/>
  <c r="B33" i="3"/>
  <c r="D33" i="3" s="1"/>
  <c r="B34" i="3"/>
  <c r="D34" i="3" s="1"/>
  <c r="B35" i="3"/>
  <c r="D35" i="3" s="1"/>
  <c r="B36" i="3"/>
  <c r="D36" i="3" s="1"/>
  <c r="B37" i="3"/>
  <c r="D37" i="3" s="1"/>
  <c r="B38" i="3"/>
  <c r="D38" i="3" s="1"/>
  <c r="B39" i="3"/>
  <c r="D39" i="3" s="1"/>
  <c r="B40" i="3"/>
  <c r="D40" i="3" s="1"/>
  <c r="B41" i="3"/>
  <c r="D41" i="3" s="1"/>
  <c r="B42" i="3"/>
  <c r="D42" i="3" s="1"/>
  <c r="B43" i="3"/>
  <c r="D43" i="3" s="1"/>
  <c r="B44" i="3"/>
  <c r="D44" i="3" s="1"/>
  <c r="B45" i="3"/>
  <c r="D45" i="3" s="1"/>
  <c r="B46" i="3"/>
  <c r="D46" i="3" s="1"/>
  <c r="H46" i="3" l="1"/>
  <c r="Y46" i="3"/>
  <c r="AH46" i="3"/>
  <c r="AO46" i="3"/>
  <c r="AR46"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tc={4BF71D19-8175-4E29-A4EA-1583DF1F9AE5}</author>
  </authors>
  <commentList>
    <comment ref="U3" authorId="0" shapeId="0" xr:uid="{4BF71D19-8175-4E29-A4EA-1583DF1F9AE5}">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年月を入力してEnterを押すと、日付と曜日が自動で反映されます。</t>
      </text>
    </comment>
  </commentList>
</comments>
</file>

<file path=xl/sharedStrings.xml><?xml version="1.0" encoding="utf-8"?>
<sst xmlns="http://schemas.openxmlformats.org/spreadsheetml/2006/main" count="230" uniqueCount="55">
  <si>
    <t>：</t>
    <phoneticPr fontId="1"/>
  </si>
  <si>
    <t>km</t>
    <phoneticPr fontId="1"/>
  </si>
  <si>
    <t>運 転 日 報</t>
    <rPh sb="0" eb="1">
      <t>ウン</t>
    </rPh>
    <rPh sb="2" eb="3">
      <t>テン</t>
    </rPh>
    <rPh sb="4" eb="5">
      <t>ヒ</t>
    </rPh>
    <rPh sb="6" eb="7">
      <t>ホウ</t>
    </rPh>
    <phoneticPr fontId="1"/>
  </si>
  <si>
    <t>年</t>
    <rPh sb="0" eb="1">
      <t>ネン</t>
    </rPh>
    <phoneticPr fontId="1"/>
  </si>
  <si>
    <t>月</t>
    <rPh sb="0" eb="1">
      <t>ツキ</t>
    </rPh>
    <phoneticPr fontId="1"/>
  </si>
  <si>
    <t>所長</t>
    <rPh sb="0" eb="2">
      <t>ショチョウ</t>
    </rPh>
    <phoneticPr fontId="1"/>
  </si>
  <si>
    <t>管理者</t>
    <rPh sb="0" eb="3">
      <t>カンリシャ</t>
    </rPh>
    <phoneticPr fontId="1"/>
  </si>
  <si>
    <t>作成者</t>
    <rPh sb="0" eb="3">
      <t>サクセイシャ</t>
    </rPh>
    <phoneticPr fontId="1"/>
  </si>
  <si>
    <t>部　署　名</t>
    <rPh sb="0" eb="1">
      <t>ブ</t>
    </rPh>
    <rPh sb="2" eb="3">
      <t>ショ</t>
    </rPh>
    <rPh sb="4" eb="5">
      <t>ナ</t>
    </rPh>
    <phoneticPr fontId="1"/>
  </si>
  <si>
    <t>運　転　者　名</t>
    <rPh sb="0" eb="1">
      <t>ウン</t>
    </rPh>
    <rPh sb="2" eb="3">
      <t>テン</t>
    </rPh>
    <rPh sb="4" eb="5">
      <t>モノ</t>
    </rPh>
    <rPh sb="6" eb="7">
      <t>メイ</t>
    </rPh>
    <phoneticPr fontId="1"/>
  </si>
  <si>
    <t>車　両　番　号</t>
    <rPh sb="0" eb="1">
      <t>シャ</t>
    </rPh>
    <rPh sb="2" eb="3">
      <t>リョウ</t>
    </rPh>
    <rPh sb="4" eb="5">
      <t>バン</t>
    </rPh>
    <rPh sb="6" eb="7">
      <t>ゴウ</t>
    </rPh>
    <phoneticPr fontId="1"/>
  </si>
  <si>
    <t>車　両　名</t>
    <rPh sb="0" eb="1">
      <t>シャ</t>
    </rPh>
    <rPh sb="2" eb="3">
      <t>リョウ</t>
    </rPh>
    <rPh sb="4" eb="5">
      <t>ナ</t>
    </rPh>
    <phoneticPr fontId="1"/>
  </si>
  <si>
    <t>前月末メーター：</t>
    <rPh sb="0" eb="2">
      <t>ゼンゲツ</t>
    </rPh>
    <rPh sb="2" eb="3">
      <t>マツ</t>
    </rPh>
    <phoneticPr fontId="1"/>
  </si>
  <si>
    <t>運　行　前　点　検　項　目</t>
    <rPh sb="0" eb="1">
      <t>ウン</t>
    </rPh>
    <rPh sb="2" eb="3">
      <t>ギョウ</t>
    </rPh>
    <rPh sb="4" eb="5">
      <t>マエ</t>
    </rPh>
    <rPh sb="6" eb="7">
      <t>テン</t>
    </rPh>
    <rPh sb="8" eb="9">
      <t>ケン</t>
    </rPh>
    <rPh sb="10" eb="11">
      <t>コウ</t>
    </rPh>
    <rPh sb="12" eb="13">
      <t/>
    </rPh>
    <phoneticPr fontId="1"/>
  </si>
  <si>
    <t>ライト</t>
    <phoneticPr fontId="1"/>
  </si>
  <si>
    <t>タイヤ</t>
    <phoneticPr fontId="1"/>
  </si>
  <si>
    <t>ブレーキ</t>
    <phoneticPr fontId="1"/>
  </si>
  <si>
    <t>ハンドル</t>
    <phoneticPr fontId="1"/>
  </si>
  <si>
    <t>クラッチ</t>
    <phoneticPr fontId="1"/>
  </si>
  <si>
    <t>☐</t>
    <phoneticPr fontId="1"/>
  </si>
  <si>
    <t>エンジンオイル</t>
    <phoneticPr fontId="1"/>
  </si>
  <si>
    <t>エンジン音</t>
    <rPh sb="4" eb="5">
      <t>オン</t>
    </rPh>
    <phoneticPr fontId="1"/>
  </si>
  <si>
    <t>ラジエーター</t>
    <phoneticPr fontId="1"/>
  </si>
  <si>
    <t>ブレーキオイル</t>
    <phoneticPr fontId="1"/>
  </si>
  <si>
    <t>クラッチオイル</t>
    <phoneticPr fontId="1"/>
  </si>
  <si>
    <t>日付</t>
    <rPh sb="0" eb="2">
      <t>ヒヅケ</t>
    </rPh>
    <phoneticPr fontId="1"/>
  </si>
  <si>
    <t>運転開始時刻</t>
    <rPh sb="0" eb="4">
      <t>ウンテンカイシ</t>
    </rPh>
    <rPh sb="4" eb="6">
      <t>ジコク</t>
    </rPh>
    <phoneticPr fontId="1"/>
  </si>
  <si>
    <t>運転終了時刻</t>
    <rPh sb="0" eb="2">
      <t>ウンテン</t>
    </rPh>
    <rPh sb="2" eb="4">
      <t>シュウリョウ</t>
    </rPh>
    <rPh sb="4" eb="6">
      <t>ジコク</t>
    </rPh>
    <phoneticPr fontId="1"/>
  </si>
  <si>
    <t>給油量</t>
    <rPh sb="0" eb="3">
      <t>キュウユリョウ</t>
    </rPh>
    <phoneticPr fontId="1"/>
  </si>
  <si>
    <t>L</t>
    <phoneticPr fontId="1"/>
  </si>
  <si>
    <t>行先</t>
    <rPh sb="0" eb="2">
      <t>イキサキ</t>
    </rPh>
    <phoneticPr fontId="1"/>
  </si>
  <si>
    <t>出発時メーター</t>
    <rPh sb="0" eb="2">
      <t>シュッパツ</t>
    </rPh>
    <rPh sb="2" eb="3">
      <t>ジ</t>
    </rPh>
    <phoneticPr fontId="1"/>
  </si>
  <si>
    <t>その他</t>
    <rPh sb="2" eb="3">
      <t>ホカ</t>
    </rPh>
    <phoneticPr fontId="1"/>
  </si>
  <si>
    <t>曜日</t>
    <rPh sb="0" eb="2">
      <t>ヨウビ</t>
    </rPh>
    <phoneticPr fontId="1"/>
  </si>
  <si>
    <t>日付</t>
  </si>
  <si>
    <t>名称</t>
  </si>
  <si>
    <t>元日</t>
  </si>
  <si>
    <t>成人の日</t>
  </si>
  <si>
    <t>建国記念の日</t>
  </si>
  <si>
    <t>天皇誕生日</t>
  </si>
  <si>
    <t>春分の日</t>
  </si>
  <si>
    <t>昭和の日</t>
  </si>
  <si>
    <t>憲法記念日</t>
  </si>
  <si>
    <t>みどりの日</t>
  </si>
  <si>
    <t>こどもの日</t>
  </si>
  <si>
    <t>休日</t>
  </si>
  <si>
    <t>海の日</t>
  </si>
  <si>
    <t>山の日</t>
  </si>
  <si>
    <t>敬老の日</t>
  </si>
  <si>
    <t>秋分の日</t>
  </si>
  <si>
    <t>スポーツの日</t>
  </si>
  <si>
    <t>文化の日</t>
  </si>
  <si>
    <t>勤労感謝の日</t>
  </si>
  <si>
    <t>酒気帯びの有無</t>
    <rPh sb="0" eb="3">
      <t>シュキオ</t>
    </rPh>
    <rPh sb="5" eb="7">
      <t>ウム</t>
    </rPh>
    <phoneticPr fontId="1"/>
  </si>
  <si>
    <t>終了時メーター</t>
    <rPh sb="0" eb="2">
      <t>シュウリョウ</t>
    </rPh>
    <rPh sb="2" eb="3">
      <t>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</si>
</sst>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
    <numFmt numFmtId="177" formatCode="aaa"/>
  </numFmts>
  <fonts count="10" x14ac:knownFonts="1">
    <font>
      <sz val="11"/>
      <color theme="1"/>
      <name val="ＭＳ Ｐゴシック"/>
      <family val="2"/>
      <charset val="128"/>
      <scheme val="minor"/>
    </font>
    <font>
      <sz val="6"/>
      <name val="ＭＳ Ｐゴシック"/>
      <family val="2"/>
      <charset val="128"/>
      <scheme val="minor"/>
    </font>
    <font>
      <sz val="10"/>
      <color theme="1"/>
      <name val="Meiryo UI"/>
      <family val="3"/>
      <charset val="128"/>
    </font>
    <font>
      <sz val="11"/>
      <color theme="1"/>
      <name val="Meiryo UI"/>
      <family val="3"/>
      <charset val="128"/>
    </font>
    <font>
      <sz val="9"/>
      <color theme="1"/>
      <name val="Meiryo UI"/>
      <family val="3"/>
      <charset val="128"/>
    </font>
    <font>
      <b/>
      <sz val="26"/>
      <color theme="1"/>
      <name val="Meiryo UI"/>
      <family val="3"/>
      <charset val="128"/>
    </font>
    <font>
      <sz val="14"/>
      <color theme="1"/>
      <name val="Meiryo UI"/>
      <family val="3"/>
      <charset val="128"/>
    </font>
    <font>
      <b/>
      <sz val="11"/>
      <color theme="1"/>
      <name val="ＭＳ Ｐゴシック"/>
      <family val="2"/>
      <charset val="128"/>
      <scheme val="minor"/>
    </font>
    <font>
      <b/>
      <sz val="12"/>
      <color theme="1"/>
      <name val="Meiryo UI"/>
      <family val="3"/>
      <charset val="128"/>
    </font>
    <font>
      <b/>
      <sz val="14"/>
      <color theme="1"/>
      <name val="Meiryo UI"/>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s>
  <borders count="13">
    <border>
      <left/>
      <right/>
      <top/>
      <bottom/>
      <diagonal/>
    </border>
    <border>
      <left/>
      <right/>
      <top style="thin">
        <color auto="1"/>
      </top>
      <bottom/>
      <diagonal/>
    </border>
    <border>
      <left style="thin">
        <color auto="1"/>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50">
    <xf numFmtId="0" fontId="0" fillId="0" borderId="0" xfId="0">
      <alignment vertical="center"/>
    </xf>
    <xf numFmtId="0" fontId="2" fillId="0" borderId="0" xfId="0" applyFont="1">
      <alignment vertical="center"/>
    </xf>
    <xf numFmtId="0" fontId="3" fillId="0" borderId="3" xfId="0" applyFont="1" applyBorder="1">
      <alignment vertical="center"/>
    </xf>
    <xf numFmtId="0" fontId="3" fillId="0" borderId="9" xfId="0" applyFont="1" applyBorder="1">
      <alignment vertical="center"/>
    </xf>
    <xf numFmtId="0" fontId="3" fillId="0" borderId="0" xfId="0" applyFont="1">
      <alignment vertical="center"/>
    </xf>
    <xf numFmtId="0" fontId="3" fillId="0" borderId="2" xfId="0" applyFont="1" applyBorder="1">
      <alignment vertical="center"/>
    </xf>
    <xf numFmtId="0" fontId="4" fillId="0" borderId="0" xfId="0" applyFont="1" applyAlignment="1">
      <alignment horizontal="center" vertical="center"/>
    </xf>
    <xf numFmtId="0" fontId="2" fillId="0" borderId="7" xfId="0" applyFont="1" applyBorder="1">
      <alignment vertical="center"/>
    </xf>
    <xf numFmtId="0" fontId="2" fillId="0" borderId="12" xfId="0" applyFont="1" applyBorder="1">
      <alignment vertical="center"/>
    </xf>
    <xf numFmtId="0" fontId="4" fillId="0" borderId="2" xfId="0" applyFont="1" applyBorder="1" applyAlignment="1">
      <alignment horizontal="center" vertical="center"/>
    </xf>
    <xf numFmtId="0" fontId="4" fillId="0" borderId="7" xfId="0" applyFont="1" applyBorder="1" applyAlignment="1">
      <alignment horizontal="center" vertical="center"/>
    </xf>
    <xf numFmtId="0" fontId="2" fillId="0" borderId="0" xfId="0" applyFont="1" applyAlignment="1">
      <alignment horizontal="left" vertical="center"/>
    </xf>
    <xf numFmtId="0" fontId="2" fillId="0" borderId="3" xfId="0" applyFont="1" applyBorder="1">
      <alignment vertical="center"/>
    </xf>
    <xf numFmtId="0" fontId="2" fillId="0" borderId="8" xfId="0" applyFont="1" applyBorder="1">
      <alignment vertical="center"/>
    </xf>
    <xf numFmtId="0" fontId="6" fillId="0" borderId="0" xfId="0" applyFont="1" applyAlignment="1">
      <alignment horizontal="center" vertical="center"/>
    </xf>
    <xf numFmtId="0" fontId="2" fillId="0" borderId="11" xfId="0" applyFont="1" applyBorder="1" applyAlignment="1">
      <alignment horizontal="right" vertical="center"/>
    </xf>
    <xf numFmtId="14" fontId="0" fillId="0" borderId="0" xfId="0" applyNumberFormat="1">
      <alignment vertical="center"/>
    </xf>
    <xf numFmtId="0" fontId="7" fillId="0" borderId="0" xfId="0" applyFont="1">
      <alignment vertical="center"/>
    </xf>
    <xf numFmtId="0" fontId="8" fillId="0" borderId="0" xfId="0" applyFont="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1" fontId="9" fillId="3" borderId="0" xfId="0" applyNumberFormat="1" applyFont="1" applyFill="1" applyAlignment="1">
      <alignment horizontal="center" vertical="center"/>
    </xf>
    <xf numFmtId="0" fontId="2" fillId="0" borderId="11" xfId="0" applyFont="1" applyBorder="1" applyAlignment="1">
      <alignment horizontal="center" vertical="center"/>
    </xf>
    <xf numFmtId="0" fontId="2" fillId="2" borderId="10"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4" xfId="0" applyFont="1" applyFill="1" applyBorder="1" applyAlignment="1">
      <alignment horizontal="center" vertical="center"/>
    </xf>
    <xf numFmtId="0" fontId="2" fillId="0" borderId="10" xfId="0" applyFont="1" applyBorder="1" applyAlignment="1">
      <alignment horizontal="left" vertical="center"/>
    </xf>
    <xf numFmtId="0" fontId="2" fillId="0" borderId="8" xfId="0" applyFont="1" applyBorder="1" applyAlignment="1">
      <alignment horizontal="left" vertical="center"/>
    </xf>
    <xf numFmtId="0" fontId="2" fillId="0" borderId="11" xfId="0" applyFont="1" applyBorder="1" applyAlignment="1">
      <alignment horizontal="left" vertical="center"/>
    </xf>
    <xf numFmtId="0" fontId="2" fillId="0" borderId="9" xfId="0" applyFont="1" applyBorder="1" applyAlignment="1">
      <alignment horizontal="left" vertical="center"/>
    </xf>
    <xf numFmtId="0" fontId="2" fillId="0" borderId="3" xfId="0" applyFont="1" applyBorder="1" applyAlignment="1">
      <alignment horizontal="left" vertical="center"/>
    </xf>
    <xf numFmtId="0" fontId="4" fillId="0" borderId="10" xfId="0" applyFont="1" applyBorder="1" applyAlignment="1">
      <alignment horizontal="center" vertical="center"/>
    </xf>
    <xf numFmtId="0" fontId="4" fillId="0" borderId="8" xfId="0" applyFont="1" applyBorder="1" applyAlignment="1">
      <alignment horizontal="center" vertical="center"/>
    </xf>
    <xf numFmtId="0" fontId="4" fillId="0" borderId="11" xfId="0" applyFont="1" applyBorder="1" applyAlignment="1">
      <alignment horizontal="center" vertical="center"/>
    </xf>
    <xf numFmtId="0" fontId="5" fillId="0" borderId="0" xfId="0" applyFont="1" applyAlignment="1">
      <alignment horizontal="center" vertical="center"/>
    </xf>
    <xf numFmtId="0" fontId="6" fillId="0" borderId="1" xfId="0" applyFont="1" applyBorder="1" applyAlignment="1">
      <alignment horizontal="center" vertical="center"/>
    </xf>
    <xf numFmtId="0" fontId="6" fillId="0" borderId="6" xfId="0" applyFont="1" applyBorder="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2" fillId="0" borderId="5" xfId="0" applyFont="1" applyBorder="1" applyAlignment="1">
      <alignment horizontal="left" vertical="center"/>
    </xf>
    <xf numFmtId="0" fontId="2" fillId="0" borderId="1" xfId="0" applyFont="1" applyBorder="1" applyAlignment="1">
      <alignment horizontal="left" vertical="center"/>
    </xf>
    <xf numFmtId="0" fontId="6" fillId="0" borderId="3" xfId="0" applyFont="1" applyBorder="1" applyAlignment="1">
      <alignment horizontal="center" vertical="center"/>
    </xf>
    <xf numFmtId="0" fontId="6" fillId="0" borderId="12" xfId="0" applyFont="1" applyBorder="1" applyAlignment="1">
      <alignment horizontal="center" vertical="center"/>
    </xf>
    <xf numFmtId="0" fontId="2" fillId="0" borderId="2" xfId="0" applyFont="1" applyBorder="1" applyAlignment="1">
      <alignment horizontal="left" vertical="center"/>
    </xf>
    <xf numFmtId="0" fontId="2" fillId="0" borderId="0" xfId="0" applyFont="1" applyAlignment="1">
      <alignment horizontal="left" vertical="center"/>
    </xf>
    <xf numFmtId="176" fontId="2" fillId="0" borderId="4" xfId="0" applyNumberFormat="1" applyFont="1" applyBorder="1" applyAlignment="1">
      <alignment horizontal="center" vertical="center"/>
    </xf>
    <xf numFmtId="0" fontId="2" fillId="0" borderId="4" xfId="0" applyFont="1" applyBorder="1" applyAlignment="1">
      <alignment horizontal="center" vertical="center"/>
    </xf>
    <xf numFmtId="177" fontId="2" fillId="0" borderId="10" xfId="0" applyNumberFormat="1" applyFont="1" applyBorder="1" applyAlignment="1">
      <alignment horizontal="center" vertical="center"/>
    </xf>
    <xf numFmtId="0" fontId="2" fillId="0" borderId="3" xfId="0" applyFont="1" applyBorder="1" applyAlignment="1">
      <alignment horizontal="center" vertical="center"/>
    </xf>
  </cellXfs>
  <cellStyles count="1">
    <cellStyle name="標準" xfId="0" builtinId="0"/>
  </cellStyles>
  <dxfs count="2">
    <dxf>
      <font>
        <color rgb="FF073763"/>
      </font>
      <fill>
        <patternFill patternType="solid">
          <fgColor indexed="64"/>
          <bgColor rgb="FFCFE2F3"/>
        </patternFill>
      </fill>
    </dxf>
    <dxf>
      <font>
        <color rgb="FF9C0006"/>
      </font>
      <fill>
        <patternFill patternType="solid">
          <fgColor indexed="64"/>
          <bgColor rgb="FFF4CC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U3" dT="2026-09-03T04:34:57.13" personId="{00000000-0000-0000-0000-000000000000}" id="{4BF71D19-8175-4E29-A4EA-1583DF1F9AE5}">
    <text>年月を入力してEnterを押すと、日付と曜日が自動で反映されます。</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7DC43-3DDD-4D5E-B222-2B6C5E6AD5AA}">
  <sheetPr>
    <pageSetUpPr fitToPage="1"/>
  </sheetPr>
  <dimension ref="B2:AX46"/>
  <sheetViews>
    <sheetView showGridLines="0" tabSelected="1" zoomScale="70" zoomScaleNormal="70" workbookViewId="0">
      <selection activeCell="U3" sqref="U3:V3"/>
    </sheetView>
  </sheetViews>
  <sheetFormatPr defaultColWidth="9" defaultRowHeight="13.5" x14ac:dyDescent="0.2"/>
  <cols>
    <col min="1" max="40" width="2.36328125" style="1" customWidth="1"/>
    <col min="41" max="86" width="2.1796875" style="1" customWidth="1"/>
    <col min="87" max="183" width="2.453125" style="1" customWidth="1"/>
    <col min="184" max="16384" width="9" style="1"/>
  </cols>
  <sheetData>
    <row r="2" spans="2:50" x14ac:dyDescent="0.2">
      <c r="B2" s="35" t="s">
        <v>2</v>
      </c>
      <c r="C2" s="35"/>
      <c r="D2" s="35"/>
      <c r="E2" s="35"/>
      <c r="F2" s="35"/>
      <c r="G2" s="35"/>
      <c r="H2" s="35"/>
      <c r="I2" s="35"/>
      <c r="J2" s="35"/>
      <c r="K2" s="35"/>
      <c r="L2" s="35"/>
      <c r="M2" s="35"/>
      <c r="N2" s="35"/>
      <c r="O2" s="35"/>
      <c r="AM2" s="32" t="s">
        <v>5</v>
      </c>
      <c r="AN2" s="33"/>
      <c r="AO2" s="33"/>
      <c r="AP2" s="34"/>
      <c r="AQ2" s="32" t="s">
        <v>6</v>
      </c>
      <c r="AR2" s="33"/>
      <c r="AS2" s="33"/>
      <c r="AT2" s="34"/>
      <c r="AU2" s="32" t="s">
        <v>7</v>
      </c>
      <c r="AV2" s="33"/>
      <c r="AW2" s="33"/>
      <c r="AX2" s="34"/>
    </row>
    <row r="3" spans="2:50" ht="19.5" x14ac:dyDescent="0.2">
      <c r="B3" s="35"/>
      <c r="C3" s="35"/>
      <c r="D3" s="35"/>
      <c r="E3" s="35"/>
      <c r="F3" s="35"/>
      <c r="G3" s="35"/>
      <c r="H3" s="35"/>
      <c r="I3" s="35"/>
      <c r="J3" s="35"/>
      <c r="K3" s="35"/>
      <c r="L3" s="35"/>
      <c r="M3" s="35"/>
      <c r="N3" s="35"/>
      <c r="O3" s="35"/>
      <c r="P3" s="21">
        <v>2026</v>
      </c>
      <c r="Q3" s="21"/>
      <c r="R3" s="21"/>
      <c r="S3" s="21"/>
      <c r="T3" s="18" t="s">
        <v>3</v>
      </c>
      <c r="U3" s="21">
        <v>9</v>
      </c>
      <c r="V3" s="21"/>
      <c r="W3" s="18" t="s">
        <v>4</v>
      </c>
      <c r="AM3" s="9"/>
      <c r="AN3" s="6"/>
      <c r="AO3" s="6"/>
      <c r="AP3" s="10"/>
      <c r="AQ3" s="9"/>
      <c r="AR3" s="6"/>
      <c r="AS3" s="6"/>
      <c r="AT3" s="10"/>
      <c r="AU3" s="9"/>
      <c r="AV3" s="6"/>
      <c r="AW3" s="6"/>
      <c r="AX3" s="10"/>
    </row>
    <row r="4" spans="2:50" ht="15" x14ac:dyDescent="0.2">
      <c r="AM4" s="5"/>
      <c r="AN4" s="4"/>
      <c r="AO4" s="4"/>
      <c r="AP4" s="7"/>
      <c r="AQ4" s="5"/>
      <c r="AR4" s="4"/>
      <c r="AS4" s="4"/>
      <c r="AT4" s="7"/>
      <c r="AU4" s="5"/>
      <c r="AV4" s="4"/>
      <c r="AW4" s="4"/>
      <c r="AX4" s="7"/>
    </row>
    <row r="5" spans="2:50" ht="15" x14ac:dyDescent="0.2">
      <c r="AM5" s="3"/>
      <c r="AN5" s="2"/>
      <c r="AO5" s="2"/>
      <c r="AP5" s="8"/>
      <c r="AQ5" s="3"/>
      <c r="AR5" s="2"/>
      <c r="AS5" s="2"/>
      <c r="AT5" s="8"/>
      <c r="AU5" s="3"/>
      <c r="AV5" s="2"/>
      <c r="AW5" s="2"/>
      <c r="AX5" s="8"/>
    </row>
    <row r="7" spans="2:50" ht="18" customHeight="1" x14ac:dyDescent="0.2">
      <c r="B7" s="27" t="s">
        <v>8</v>
      </c>
      <c r="C7" s="28"/>
      <c r="D7" s="28"/>
      <c r="E7" s="28"/>
      <c r="F7" s="28"/>
      <c r="G7" s="28"/>
      <c r="H7" s="29"/>
      <c r="I7" s="19"/>
      <c r="J7" s="20"/>
      <c r="K7" s="20"/>
      <c r="L7" s="20"/>
      <c r="M7" s="20"/>
      <c r="N7" s="20"/>
      <c r="O7" s="20"/>
      <c r="P7" s="20"/>
      <c r="Q7" s="20"/>
      <c r="R7" s="20"/>
      <c r="S7" s="20"/>
      <c r="T7" s="20"/>
      <c r="U7" s="20"/>
      <c r="V7" s="20"/>
      <c r="W7" s="20"/>
      <c r="X7" s="22"/>
      <c r="AK7" s="19" t="s">
        <v>13</v>
      </c>
      <c r="AL7" s="20"/>
      <c r="AM7" s="20"/>
      <c r="AN7" s="20"/>
      <c r="AO7" s="20"/>
      <c r="AP7" s="20"/>
      <c r="AQ7" s="20"/>
      <c r="AR7" s="20"/>
      <c r="AS7" s="20"/>
      <c r="AT7" s="20"/>
      <c r="AU7" s="20"/>
      <c r="AV7" s="20"/>
      <c r="AW7" s="20"/>
      <c r="AX7" s="22"/>
    </row>
    <row r="8" spans="2:50" ht="18" customHeight="1" x14ac:dyDescent="0.2">
      <c r="B8" s="27" t="s">
        <v>9</v>
      </c>
      <c r="C8" s="28"/>
      <c r="D8" s="28"/>
      <c r="E8" s="28"/>
      <c r="F8" s="28"/>
      <c r="G8" s="28"/>
      <c r="H8" s="29"/>
      <c r="I8" s="19"/>
      <c r="J8" s="20"/>
      <c r="K8" s="20"/>
      <c r="L8" s="20"/>
      <c r="M8" s="20"/>
      <c r="N8" s="20"/>
      <c r="O8" s="20"/>
      <c r="P8" s="20"/>
      <c r="Q8" s="20"/>
      <c r="R8" s="20"/>
      <c r="S8" s="20"/>
      <c r="T8" s="20"/>
      <c r="U8" s="20"/>
      <c r="V8" s="20"/>
      <c r="W8" s="20"/>
      <c r="X8" s="22"/>
      <c r="AK8" s="40" t="s">
        <v>14</v>
      </c>
      <c r="AL8" s="41"/>
      <c r="AM8" s="41"/>
      <c r="AN8" s="41"/>
      <c r="AO8" s="41"/>
      <c r="AP8" s="36" t="s">
        <v>19</v>
      </c>
      <c r="AQ8" s="36"/>
      <c r="AR8" s="40" t="s">
        <v>20</v>
      </c>
      <c r="AS8" s="41"/>
      <c r="AT8" s="41"/>
      <c r="AU8" s="41"/>
      <c r="AV8" s="41"/>
      <c r="AW8" s="36" t="s">
        <v>19</v>
      </c>
      <c r="AX8" s="37"/>
    </row>
    <row r="9" spans="2:50" ht="18" customHeight="1" x14ac:dyDescent="0.2">
      <c r="B9" s="27" t="s">
        <v>10</v>
      </c>
      <c r="C9" s="28"/>
      <c r="D9" s="28"/>
      <c r="E9" s="28"/>
      <c r="F9" s="28"/>
      <c r="G9" s="28"/>
      <c r="H9" s="29"/>
      <c r="I9" s="19"/>
      <c r="J9" s="20"/>
      <c r="K9" s="20"/>
      <c r="L9" s="20"/>
      <c r="M9" s="20"/>
      <c r="N9" s="20"/>
      <c r="O9" s="20"/>
      <c r="P9" s="20"/>
      <c r="Q9" s="20"/>
      <c r="R9" s="20"/>
      <c r="S9" s="20"/>
      <c r="T9" s="20"/>
      <c r="U9" s="20"/>
      <c r="V9" s="20"/>
      <c r="W9" s="20"/>
      <c r="X9" s="22"/>
      <c r="AK9" s="44" t="s">
        <v>15</v>
      </c>
      <c r="AL9" s="45"/>
      <c r="AM9" s="45"/>
      <c r="AN9" s="45"/>
      <c r="AO9" s="45"/>
      <c r="AP9" s="38" t="s">
        <v>19</v>
      </c>
      <c r="AQ9" s="38"/>
      <c r="AR9" s="44" t="s">
        <v>21</v>
      </c>
      <c r="AS9" s="45"/>
      <c r="AT9" s="45"/>
      <c r="AU9" s="45"/>
      <c r="AV9" s="45"/>
      <c r="AW9" s="38" t="s">
        <v>19</v>
      </c>
      <c r="AX9" s="39"/>
    </row>
    <row r="10" spans="2:50" ht="18" customHeight="1" x14ac:dyDescent="0.2">
      <c r="B10" s="30" t="s">
        <v>11</v>
      </c>
      <c r="C10" s="31"/>
      <c r="D10" s="31"/>
      <c r="E10" s="31"/>
      <c r="F10" s="31"/>
      <c r="G10" s="31"/>
      <c r="H10" s="31"/>
      <c r="I10" s="19"/>
      <c r="J10" s="20"/>
      <c r="K10" s="20"/>
      <c r="L10" s="20"/>
      <c r="M10" s="20"/>
      <c r="N10" s="20"/>
      <c r="O10" s="20"/>
      <c r="P10" s="20"/>
      <c r="Q10" s="20"/>
      <c r="R10" s="20"/>
      <c r="S10" s="20"/>
      <c r="T10" s="20"/>
      <c r="U10" s="20"/>
      <c r="V10" s="20"/>
      <c r="W10" s="20"/>
      <c r="X10" s="22"/>
      <c r="AK10" s="44" t="s">
        <v>16</v>
      </c>
      <c r="AL10" s="45"/>
      <c r="AM10" s="45"/>
      <c r="AN10" s="45"/>
      <c r="AO10" s="45"/>
      <c r="AP10" s="38" t="s">
        <v>19</v>
      </c>
      <c r="AQ10" s="38"/>
      <c r="AR10" s="44" t="s">
        <v>22</v>
      </c>
      <c r="AS10" s="45"/>
      <c r="AT10" s="45"/>
      <c r="AU10" s="45"/>
      <c r="AV10" s="45"/>
      <c r="AW10" s="38" t="s">
        <v>19</v>
      </c>
      <c r="AX10" s="39"/>
    </row>
    <row r="11" spans="2:50" ht="18" customHeight="1" x14ac:dyDescent="0.2">
      <c r="AK11" s="44" t="s">
        <v>17</v>
      </c>
      <c r="AL11" s="45"/>
      <c r="AM11" s="45"/>
      <c r="AN11" s="45"/>
      <c r="AO11" s="45"/>
      <c r="AP11" s="38" t="s">
        <v>19</v>
      </c>
      <c r="AQ11" s="38"/>
      <c r="AR11" s="44" t="s">
        <v>23</v>
      </c>
      <c r="AS11" s="45"/>
      <c r="AT11" s="45"/>
      <c r="AU11" s="45"/>
      <c r="AV11" s="45"/>
      <c r="AW11" s="38" t="s">
        <v>19</v>
      </c>
      <c r="AX11" s="39"/>
    </row>
    <row r="12" spans="2:50" ht="18" customHeight="1" x14ac:dyDescent="0.2">
      <c r="B12" s="12" t="s">
        <v>12</v>
      </c>
      <c r="C12" s="12"/>
      <c r="D12" s="12"/>
      <c r="E12" s="12"/>
      <c r="F12" s="12"/>
      <c r="G12" s="12"/>
      <c r="H12" s="12"/>
      <c r="I12" s="49"/>
      <c r="J12" s="49"/>
      <c r="K12" s="49"/>
      <c r="L12" s="49"/>
      <c r="M12" s="49"/>
      <c r="N12" s="49"/>
      <c r="O12" s="49"/>
      <c r="P12" s="49"/>
      <c r="Q12" s="49"/>
      <c r="R12" s="49"/>
      <c r="S12" s="49"/>
      <c r="T12" s="49"/>
      <c r="U12" s="12" t="s">
        <v>1</v>
      </c>
      <c r="V12" s="12"/>
      <c r="W12" s="12"/>
      <c r="X12" s="12"/>
      <c r="AK12" s="30" t="s">
        <v>18</v>
      </c>
      <c r="AL12" s="31"/>
      <c r="AM12" s="31"/>
      <c r="AN12" s="31"/>
      <c r="AO12" s="31"/>
      <c r="AP12" s="42" t="s">
        <v>19</v>
      </c>
      <c r="AQ12" s="42"/>
      <c r="AR12" s="30" t="s">
        <v>24</v>
      </c>
      <c r="AS12" s="31"/>
      <c r="AT12" s="31"/>
      <c r="AU12" s="31"/>
      <c r="AV12" s="31"/>
      <c r="AW12" s="42" t="s">
        <v>19</v>
      </c>
      <c r="AX12" s="43"/>
    </row>
    <row r="13" spans="2:50" ht="16.5" customHeight="1" x14ac:dyDescent="0.2">
      <c r="Z13" s="11"/>
      <c r="AA13" s="11"/>
      <c r="AB13" s="11"/>
      <c r="AC13" s="11"/>
      <c r="AD13" s="11"/>
      <c r="AE13" s="14"/>
      <c r="AF13" s="14"/>
      <c r="AG13" s="11"/>
      <c r="AH13" s="11"/>
      <c r="AI13" s="11"/>
      <c r="AJ13" s="11"/>
      <c r="AK13" s="11"/>
      <c r="AL13" s="14"/>
      <c r="AM13" s="14"/>
      <c r="AN13" s="14"/>
    </row>
    <row r="14" spans="2:50" ht="16.5" customHeight="1" x14ac:dyDescent="0.2"/>
    <row r="15" spans="2:50" ht="16.5" customHeight="1" x14ac:dyDescent="0.2">
      <c r="B15" s="26" t="s">
        <v>25</v>
      </c>
      <c r="C15" s="26"/>
      <c r="D15" s="23" t="s">
        <v>33</v>
      </c>
      <c r="E15" s="25"/>
      <c r="F15" s="26" t="s">
        <v>26</v>
      </c>
      <c r="G15" s="26"/>
      <c r="H15" s="26"/>
      <c r="I15" s="26"/>
      <c r="J15" s="26"/>
      <c r="K15" s="26" t="s">
        <v>30</v>
      </c>
      <c r="L15" s="26"/>
      <c r="M15" s="26"/>
      <c r="N15" s="26"/>
      <c r="O15" s="26"/>
      <c r="P15" s="26"/>
      <c r="Q15" s="26"/>
      <c r="R15" s="26"/>
      <c r="S15" s="26"/>
      <c r="T15" s="26"/>
      <c r="U15" s="26" t="s">
        <v>31</v>
      </c>
      <c r="V15" s="26"/>
      <c r="W15" s="26"/>
      <c r="X15" s="26"/>
      <c r="Y15" s="26"/>
      <c r="Z15" s="23" t="s">
        <v>53</v>
      </c>
      <c r="AA15" s="24"/>
      <c r="AB15" s="24"/>
      <c r="AC15" s="24"/>
      <c r="AD15" s="24"/>
      <c r="AE15" s="25"/>
      <c r="AF15" s="26" t="s">
        <v>27</v>
      </c>
      <c r="AG15" s="26"/>
      <c r="AH15" s="26"/>
      <c r="AI15" s="26"/>
      <c r="AJ15" s="26"/>
      <c r="AK15" s="26" t="s">
        <v>54</v>
      </c>
      <c r="AL15" s="26"/>
      <c r="AM15" s="26"/>
      <c r="AN15" s="26"/>
      <c r="AO15" s="26"/>
      <c r="AP15" s="26" t="s">
        <v>28</v>
      </c>
      <c r="AQ15" s="26"/>
      <c r="AR15" s="26"/>
      <c r="AS15" s="26" t="s">
        <v>32</v>
      </c>
      <c r="AT15" s="26"/>
      <c r="AU15" s="26"/>
      <c r="AV15" s="26"/>
      <c r="AW15" s="26"/>
      <c r="AX15" s="26"/>
    </row>
    <row r="16" spans="2:50" ht="18" customHeight="1" x14ac:dyDescent="0.2">
      <c r="B16" s="46">
        <f>IF(OR($P$3="",$U$3=""),"",IF(1&lt;=DAY(EOMONTH(DATE($P$3,$U$3,1),0)),DATE($P$3,$U$3,1),""))</f>
        <v>46266</v>
      </c>
      <c r="C16" s="47"/>
      <c r="D16" s="48">
        <f t="shared" ref="D16:D46" si="0">IF(B16="","",B16)</f>
        <v>46266</v>
      </c>
      <c r="E16" s="22"/>
      <c r="F16" s="19"/>
      <c r="G16" s="20"/>
      <c r="H16" s="13" t="s">
        <v>0</v>
      </c>
      <c r="I16" s="20"/>
      <c r="J16" s="22"/>
      <c r="K16" s="19"/>
      <c r="L16" s="20"/>
      <c r="M16" s="20"/>
      <c r="N16" s="20"/>
      <c r="O16" s="20"/>
      <c r="P16" s="20"/>
      <c r="Q16" s="20"/>
      <c r="R16" s="20"/>
      <c r="S16" s="20"/>
      <c r="T16" s="22"/>
      <c r="U16" s="19"/>
      <c r="V16" s="20"/>
      <c r="W16" s="20"/>
      <c r="X16" s="13"/>
      <c r="Y16" s="15" t="s">
        <v>1</v>
      </c>
      <c r="Z16" s="19"/>
      <c r="AA16" s="20"/>
      <c r="AB16" s="20"/>
      <c r="AC16" s="20"/>
      <c r="AD16" s="20"/>
      <c r="AE16" s="22"/>
      <c r="AF16" s="19"/>
      <c r="AG16" s="20"/>
      <c r="AH16" s="13" t="s">
        <v>0</v>
      </c>
      <c r="AI16" s="20"/>
      <c r="AJ16" s="22"/>
      <c r="AK16" s="19"/>
      <c r="AL16" s="20"/>
      <c r="AM16" s="20"/>
      <c r="AN16" s="13"/>
      <c r="AO16" s="15" t="s">
        <v>1</v>
      </c>
      <c r="AP16" s="19"/>
      <c r="AQ16" s="20"/>
      <c r="AR16" s="15" t="s">
        <v>29</v>
      </c>
      <c r="AS16" s="19"/>
      <c r="AT16" s="20"/>
      <c r="AU16" s="20"/>
      <c r="AV16" s="20"/>
      <c r="AW16" s="20"/>
      <c r="AX16" s="22"/>
    </row>
    <row r="17" spans="2:50" ht="18" customHeight="1" x14ac:dyDescent="0.2">
      <c r="B17" s="46">
        <f>IF(OR($P$3="",$U$3=""),"",IF(2&lt;=DAY(EOMONTH(DATE($P$3,$U$3,1),0)),DATE($P$3,$U$3,2),""))</f>
        <v>46267</v>
      </c>
      <c r="C17" s="47"/>
      <c r="D17" s="48">
        <f t="shared" si="0"/>
        <v>46267</v>
      </c>
      <c r="E17" s="22"/>
      <c r="F17" s="19"/>
      <c r="G17" s="20"/>
      <c r="H17" s="13" t="s">
        <v>0</v>
      </c>
      <c r="I17" s="20"/>
      <c r="J17" s="22"/>
      <c r="K17" s="19"/>
      <c r="L17" s="20"/>
      <c r="M17" s="20"/>
      <c r="N17" s="20"/>
      <c r="O17" s="20"/>
      <c r="P17" s="20"/>
      <c r="Q17" s="20"/>
      <c r="R17" s="20"/>
      <c r="S17" s="20"/>
      <c r="T17" s="22"/>
      <c r="U17" s="19"/>
      <c r="V17" s="20"/>
      <c r="W17" s="20"/>
      <c r="X17" s="13"/>
      <c r="Y17" s="15" t="s">
        <v>1</v>
      </c>
      <c r="Z17" s="19"/>
      <c r="AA17" s="20"/>
      <c r="AB17" s="20"/>
      <c r="AC17" s="20"/>
      <c r="AD17" s="20"/>
      <c r="AE17" s="22"/>
      <c r="AF17" s="19"/>
      <c r="AG17" s="20"/>
      <c r="AH17" s="13" t="s">
        <v>0</v>
      </c>
      <c r="AI17" s="20"/>
      <c r="AJ17" s="22"/>
      <c r="AK17" s="19"/>
      <c r="AL17" s="20"/>
      <c r="AM17" s="20"/>
      <c r="AN17" s="13"/>
      <c r="AO17" s="15" t="s">
        <v>1</v>
      </c>
      <c r="AP17" s="19"/>
      <c r="AQ17" s="20"/>
      <c r="AR17" s="15" t="s">
        <v>29</v>
      </c>
      <c r="AS17" s="19"/>
      <c r="AT17" s="20"/>
      <c r="AU17" s="20"/>
      <c r="AV17" s="20"/>
      <c r="AW17" s="20"/>
      <c r="AX17" s="22"/>
    </row>
    <row r="18" spans="2:50" ht="18" customHeight="1" x14ac:dyDescent="0.2">
      <c r="B18" s="46">
        <f>IF(OR($P$3="",$U$3=""),"",IF(3&lt;=DAY(EOMONTH(DATE($P$3,$U$3,1),0)),DATE($P$3,$U$3,3),""))</f>
        <v>46268</v>
      </c>
      <c r="C18" s="47"/>
      <c r="D18" s="48">
        <f t="shared" si="0"/>
        <v>46268</v>
      </c>
      <c r="E18" s="22"/>
      <c r="F18" s="19"/>
      <c r="G18" s="20"/>
      <c r="H18" s="13" t="s">
        <v>0</v>
      </c>
      <c r="I18" s="20"/>
      <c r="J18" s="22"/>
      <c r="K18" s="19"/>
      <c r="L18" s="20"/>
      <c r="M18" s="20"/>
      <c r="N18" s="20"/>
      <c r="O18" s="20"/>
      <c r="P18" s="20"/>
      <c r="Q18" s="20"/>
      <c r="R18" s="20"/>
      <c r="S18" s="20"/>
      <c r="T18" s="22"/>
      <c r="U18" s="19"/>
      <c r="V18" s="20"/>
      <c r="W18" s="20"/>
      <c r="X18" s="13"/>
      <c r="Y18" s="15" t="s">
        <v>1</v>
      </c>
      <c r="Z18" s="19"/>
      <c r="AA18" s="20"/>
      <c r="AB18" s="20"/>
      <c r="AC18" s="20"/>
      <c r="AD18" s="20"/>
      <c r="AE18" s="22"/>
      <c r="AF18" s="19"/>
      <c r="AG18" s="20"/>
      <c r="AH18" s="13" t="s">
        <v>0</v>
      </c>
      <c r="AI18" s="20"/>
      <c r="AJ18" s="22"/>
      <c r="AK18" s="19"/>
      <c r="AL18" s="20"/>
      <c r="AM18" s="20"/>
      <c r="AN18" s="13"/>
      <c r="AO18" s="15" t="s">
        <v>1</v>
      </c>
      <c r="AP18" s="19"/>
      <c r="AQ18" s="20"/>
      <c r="AR18" s="15" t="s">
        <v>29</v>
      </c>
      <c r="AS18" s="19"/>
      <c r="AT18" s="20"/>
      <c r="AU18" s="20"/>
      <c r="AV18" s="20"/>
      <c r="AW18" s="20"/>
      <c r="AX18" s="22"/>
    </row>
    <row r="19" spans="2:50" ht="18" customHeight="1" x14ac:dyDescent="0.2">
      <c r="B19" s="46">
        <f>IF(OR($P$3="",$U$3=""),"",IF(4&lt;=DAY(EOMONTH(DATE($P$3,$U$3,1),0)),DATE($P$3,$U$3,4),""))</f>
        <v>46269</v>
      </c>
      <c r="C19" s="47"/>
      <c r="D19" s="48">
        <f t="shared" si="0"/>
        <v>46269</v>
      </c>
      <c r="E19" s="22"/>
      <c r="F19" s="19"/>
      <c r="G19" s="20"/>
      <c r="H19" s="13" t="s">
        <v>0</v>
      </c>
      <c r="I19" s="20"/>
      <c r="J19" s="22"/>
      <c r="K19" s="19"/>
      <c r="L19" s="20"/>
      <c r="M19" s="20"/>
      <c r="N19" s="20"/>
      <c r="O19" s="20"/>
      <c r="P19" s="20"/>
      <c r="Q19" s="20"/>
      <c r="R19" s="20"/>
      <c r="S19" s="20"/>
      <c r="T19" s="22"/>
      <c r="U19" s="19"/>
      <c r="V19" s="20"/>
      <c r="W19" s="20"/>
      <c r="X19" s="13"/>
      <c r="Y19" s="15" t="s">
        <v>1</v>
      </c>
      <c r="AF19" s="19"/>
      <c r="AG19" s="20"/>
      <c r="AH19" s="13" t="s">
        <v>0</v>
      </c>
      <c r="AI19" s="20"/>
      <c r="AJ19" s="22"/>
      <c r="AK19" s="19"/>
      <c r="AL19" s="20"/>
      <c r="AM19" s="20"/>
      <c r="AN19" s="13"/>
      <c r="AO19" s="15" t="s">
        <v>1</v>
      </c>
      <c r="AP19" s="19"/>
      <c r="AQ19" s="20"/>
      <c r="AR19" s="15" t="s">
        <v>29</v>
      </c>
      <c r="AS19" s="19"/>
      <c r="AT19" s="20"/>
      <c r="AU19" s="20"/>
      <c r="AV19" s="20"/>
      <c r="AW19" s="20"/>
      <c r="AX19" s="22"/>
    </row>
    <row r="20" spans="2:50" ht="18" customHeight="1" x14ac:dyDescent="0.2">
      <c r="B20" s="46">
        <f>IF(OR($P$3="",$U$3=""),"",IF(5&lt;=DAY(EOMONTH(DATE($P$3,$U$3,1),0)),DATE($P$3,$U$3,5),""))</f>
        <v>46270</v>
      </c>
      <c r="C20" s="47"/>
      <c r="D20" s="48">
        <f t="shared" si="0"/>
        <v>46270</v>
      </c>
      <c r="E20" s="22"/>
      <c r="F20" s="19"/>
      <c r="G20" s="20"/>
      <c r="H20" s="13" t="s">
        <v>0</v>
      </c>
      <c r="I20" s="20"/>
      <c r="J20" s="22"/>
      <c r="K20" s="19"/>
      <c r="L20" s="20"/>
      <c r="M20" s="20"/>
      <c r="N20" s="20"/>
      <c r="O20" s="20"/>
      <c r="P20" s="20"/>
      <c r="Q20" s="20"/>
      <c r="R20" s="20"/>
      <c r="S20" s="20"/>
      <c r="T20" s="22"/>
      <c r="U20" s="19"/>
      <c r="V20" s="20"/>
      <c r="W20" s="20"/>
      <c r="X20" s="13"/>
      <c r="Y20" s="15" t="s">
        <v>1</v>
      </c>
      <c r="Z20" s="19"/>
      <c r="AA20" s="20"/>
      <c r="AB20" s="20"/>
      <c r="AC20" s="20"/>
      <c r="AD20" s="20"/>
      <c r="AE20" s="22"/>
      <c r="AF20" s="19"/>
      <c r="AG20" s="20"/>
      <c r="AH20" s="13" t="s">
        <v>0</v>
      </c>
      <c r="AI20" s="20"/>
      <c r="AJ20" s="22"/>
      <c r="AK20" s="19"/>
      <c r="AL20" s="20"/>
      <c r="AM20" s="20"/>
      <c r="AN20" s="13"/>
      <c r="AO20" s="15" t="s">
        <v>1</v>
      </c>
      <c r="AP20" s="19"/>
      <c r="AQ20" s="20"/>
      <c r="AR20" s="15" t="s">
        <v>29</v>
      </c>
      <c r="AS20" s="19"/>
      <c r="AT20" s="20"/>
      <c r="AU20" s="20"/>
      <c r="AV20" s="20"/>
      <c r="AW20" s="20"/>
      <c r="AX20" s="22"/>
    </row>
    <row r="21" spans="2:50" ht="18" customHeight="1" x14ac:dyDescent="0.2">
      <c r="B21" s="46">
        <f>IF(OR($P$3="",$U$3=""),"",IF(6&lt;=DAY(EOMONTH(DATE($P$3,$U$3,1),0)),DATE($P$3,$U$3,6),""))</f>
        <v>46271</v>
      </c>
      <c r="C21" s="47"/>
      <c r="D21" s="48">
        <f t="shared" si="0"/>
        <v>46271</v>
      </c>
      <c r="E21" s="22"/>
      <c r="F21" s="19"/>
      <c r="G21" s="20"/>
      <c r="H21" s="13" t="s">
        <v>0</v>
      </c>
      <c r="I21" s="20"/>
      <c r="J21" s="22"/>
      <c r="K21" s="19"/>
      <c r="L21" s="20"/>
      <c r="M21" s="20"/>
      <c r="N21" s="20"/>
      <c r="O21" s="20"/>
      <c r="P21" s="20"/>
      <c r="Q21" s="20"/>
      <c r="R21" s="20"/>
      <c r="S21" s="20"/>
      <c r="T21" s="22"/>
      <c r="U21" s="19"/>
      <c r="V21" s="20"/>
      <c r="W21" s="20"/>
      <c r="X21" s="13"/>
      <c r="Y21" s="15" t="s">
        <v>1</v>
      </c>
      <c r="Z21" s="19"/>
      <c r="AA21" s="20"/>
      <c r="AB21" s="20"/>
      <c r="AC21" s="20"/>
      <c r="AD21" s="20"/>
      <c r="AE21" s="22"/>
      <c r="AF21" s="19"/>
      <c r="AG21" s="20"/>
      <c r="AH21" s="13" t="s">
        <v>0</v>
      </c>
      <c r="AI21" s="20"/>
      <c r="AJ21" s="22"/>
      <c r="AK21" s="19"/>
      <c r="AL21" s="20"/>
      <c r="AM21" s="20"/>
      <c r="AN21" s="13"/>
      <c r="AO21" s="15" t="s">
        <v>1</v>
      </c>
      <c r="AP21" s="19"/>
      <c r="AQ21" s="20"/>
      <c r="AR21" s="15" t="s">
        <v>29</v>
      </c>
      <c r="AS21" s="19"/>
      <c r="AT21" s="20"/>
      <c r="AU21" s="20"/>
      <c r="AV21" s="20"/>
      <c r="AW21" s="20"/>
      <c r="AX21" s="22"/>
    </row>
    <row r="22" spans="2:50" ht="18" customHeight="1" x14ac:dyDescent="0.2">
      <c r="B22" s="46">
        <f>IF(OR($P$3="",$U$3=""),"",IF(7&lt;=DAY(EOMONTH(DATE($P$3,$U$3,1),0)),DATE($P$3,$U$3,7),""))</f>
        <v>46272</v>
      </c>
      <c r="C22" s="47"/>
      <c r="D22" s="48">
        <f t="shared" si="0"/>
        <v>46272</v>
      </c>
      <c r="E22" s="22"/>
      <c r="F22" s="19"/>
      <c r="G22" s="20"/>
      <c r="H22" s="13" t="s">
        <v>0</v>
      </c>
      <c r="I22" s="20"/>
      <c r="J22" s="22"/>
      <c r="K22" s="19"/>
      <c r="L22" s="20"/>
      <c r="M22" s="20"/>
      <c r="N22" s="20"/>
      <c r="O22" s="20"/>
      <c r="P22" s="20"/>
      <c r="Q22" s="20"/>
      <c r="R22" s="20"/>
      <c r="S22" s="20"/>
      <c r="T22" s="22"/>
      <c r="U22" s="19"/>
      <c r="V22" s="20"/>
      <c r="W22" s="20"/>
      <c r="X22" s="13"/>
      <c r="Y22" s="15" t="s">
        <v>1</v>
      </c>
      <c r="Z22" s="19"/>
      <c r="AA22" s="20"/>
      <c r="AB22" s="20"/>
      <c r="AC22" s="20"/>
      <c r="AD22" s="20"/>
      <c r="AE22" s="22"/>
      <c r="AF22" s="19"/>
      <c r="AG22" s="20"/>
      <c r="AH22" s="13" t="s">
        <v>0</v>
      </c>
      <c r="AI22" s="20"/>
      <c r="AJ22" s="22"/>
      <c r="AK22" s="19"/>
      <c r="AL22" s="20"/>
      <c r="AM22" s="20"/>
      <c r="AN22" s="13"/>
      <c r="AO22" s="15" t="s">
        <v>1</v>
      </c>
      <c r="AP22" s="19"/>
      <c r="AQ22" s="20"/>
      <c r="AR22" s="15" t="s">
        <v>29</v>
      </c>
      <c r="AS22" s="19"/>
      <c r="AT22" s="20"/>
      <c r="AU22" s="20"/>
      <c r="AV22" s="20"/>
      <c r="AW22" s="20"/>
      <c r="AX22" s="22"/>
    </row>
    <row r="23" spans="2:50" ht="18" customHeight="1" x14ac:dyDescent="0.2">
      <c r="B23" s="46">
        <f>IF(OR($P$3="",$U$3=""),"",IF(8&lt;=DAY(EOMONTH(DATE($P$3,$U$3,1),0)),DATE($P$3,$U$3,8),""))</f>
        <v>46273</v>
      </c>
      <c r="C23" s="47"/>
      <c r="D23" s="48">
        <f t="shared" si="0"/>
        <v>46273</v>
      </c>
      <c r="E23" s="22"/>
      <c r="F23" s="19"/>
      <c r="G23" s="20"/>
      <c r="H23" s="13" t="s">
        <v>0</v>
      </c>
      <c r="I23" s="20"/>
      <c r="J23" s="22"/>
      <c r="K23" s="19"/>
      <c r="L23" s="20"/>
      <c r="M23" s="20"/>
      <c r="N23" s="20"/>
      <c r="O23" s="20"/>
      <c r="P23" s="20"/>
      <c r="Q23" s="20"/>
      <c r="R23" s="20"/>
      <c r="S23" s="20"/>
      <c r="T23" s="22"/>
      <c r="U23" s="19"/>
      <c r="V23" s="20"/>
      <c r="W23" s="20"/>
      <c r="X23" s="13"/>
      <c r="Y23" s="15" t="s">
        <v>1</v>
      </c>
      <c r="Z23" s="19"/>
      <c r="AA23" s="20"/>
      <c r="AB23" s="20"/>
      <c r="AC23" s="20"/>
      <c r="AD23" s="20"/>
      <c r="AE23" s="22"/>
      <c r="AF23" s="19"/>
      <c r="AG23" s="20"/>
      <c r="AH23" s="13" t="s">
        <v>0</v>
      </c>
      <c r="AI23" s="20"/>
      <c r="AJ23" s="22"/>
      <c r="AK23" s="19"/>
      <c r="AL23" s="20"/>
      <c r="AM23" s="20"/>
      <c r="AN23" s="13"/>
      <c r="AO23" s="15" t="s">
        <v>1</v>
      </c>
      <c r="AP23" s="19"/>
      <c r="AQ23" s="20"/>
      <c r="AR23" s="15" t="s">
        <v>29</v>
      </c>
      <c r="AS23" s="19"/>
      <c r="AT23" s="20"/>
      <c r="AU23" s="20"/>
      <c r="AV23" s="20"/>
      <c r="AW23" s="20"/>
      <c r="AX23" s="22"/>
    </row>
    <row r="24" spans="2:50" ht="18" customHeight="1" x14ac:dyDescent="0.2">
      <c r="B24" s="46">
        <f>IF(OR($P$3="",$U$3=""),"",IF(9&lt;=DAY(EOMONTH(DATE($P$3,$U$3,1),0)),DATE($P$3,$U$3,9),""))</f>
        <v>46274</v>
      </c>
      <c r="C24" s="47"/>
      <c r="D24" s="48">
        <f t="shared" si="0"/>
        <v>46274</v>
      </c>
      <c r="E24" s="22"/>
      <c r="F24" s="19"/>
      <c r="G24" s="20"/>
      <c r="H24" s="13" t="s">
        <v>0</v>
      </c>
      <c r="I24" s="20"/>
      <c r="J24" s="22"/>
      <c r="K24" s="19"/>
      <c r="L24" s="20"/>
      <c r="M24" s="20"/>
      <c r="N24" s="20"/>
      <c r="O24" s="20"/>
      <c r="P24" s="20"/>
      <c r="Q24" s="20"/>
      <c r="R24" s="20"/>
      <c r="S24" s="20"/>
      <c r="T24" s="22"/>
      <c r="U24" s="19"/>
      <c r="V24" s="20"/>
      <c r="W24" s="20"/>
      <c r="X24" s="13"/>
      <c r="Y24" s="15" t="s">
        <v>1</v>
      </c>
      <c r="Z24" s="19"/>
      <c r="AA24" s="20"/>
      <c r="AB24" s="20"/>
      <c r="AC24" s="20"/>
      <c r="AD24" s="20"/>
      <c r="AE24" s="22"/>
      <c r="AF24" s="19"/>
      <c r="AG24" s="20"/>
      <c r="AH24" s="13" t="s">
        <v>0</v>
      </c>
      <c r="AI24" s="20"/>
      <c r="AJ24" s="22"/>
      <c r="AK24" s="19"/>
      <c r="AL24" s="20"/>
      <c r="AM24" s="20"/>
      <c r="AN24" s="13"/>
      <c r="AO24" s="15" t="s">
        <v>1</v>
      </c>
      <c r="AP24" s="19"/>
      <c r="AQ24" s="20"/>
      <c r="AR24" s="15" t="s">
        <v>29</v>
      </c>
      <c r="AS24" s="19"/>
      <c r="AT24" s="20"/>
      <c r="AU24" s="20"/>
      <c r="AV24" s="20"/>
      <c r="AW24" s="20"/>
      <c r="AX24" s="22"/>
    </row>
    <row r="25" spans="2:50" ht="18" customHeight="1" x14ac:dyDescent="0.2">
      <c r="B25" s="46">
        <f>IF(OR($P$3="",$U$3=""),"",IF(10&lt;=DAY(EOMONTH(DATE($P$3,$U$3,1),0)),DATE($P$3,$U$3,10),""))</f>
        <v>46275</v>
      </c>
      <c r="C25" s="47"/>
      <c r="D25" s="48">
        <f t="shared" si="0"/>
        <v>46275</v>
      </c>
      <c r="E25" s="22"/>
      <c r="F25" s="19"/>
      <c r="G25" s="20"/>
      <c r="H25" s="13" t="s">
        <v>0</v>
      </c>
      <c r="I25" s="20"/>
      <c r="J25" s="22"/>
      <c r="K25" s="19"/>
      <c r="L25" s="20"/>
      <c r="M25" s="20"/>
      <c r="N25" s="20"/>
      <c r="O25" s="20"/>
      <c r="P25" s="20"/>
      <c r="Q25" s="20"/>
      <c r="R25" s="20"/>
      <c r="S25" s="20"/>
      <c r="T25" s="22"/>
      <c r="U25" s="19"/>
      <c r="V25" s="20"/>
      <c r="W25" s="20"/>
      <c r="X25" s="13"/>
      <c r="Y25" s="15" t="s">
        <v>1</v>
      </c>
      <c r="Z25" s="19"/>
      <c r="AA25" s="20"/>
      <c r="AB25" s="20"/>
      <c r="AC25" s="20"/>
      <c r="AD25" s="20"/>
      <c r="AE25" s="22"/>
      <c r="AF25" s="19"/>
      <c r="AG25" s="20"/>
      <c r="AH25" s="13" t="s">
        <v>0</v>
      </c>
      <c r="AI25" s="20"/>
      <c r="AJ25" s="22"/>
      <c r="AK25" s="19"/>
      <c r="AL25" s="20"/>
      <c r="AM25" s="20"/>
      <c r="AN25" s="13"/>
      <c r="AO25" s="15" t="s">
        <v>1</v>
      </c>
      <c r="AP25" s="19"/>
      <c r="AQ25" s="20"/>
      <c r="AR25" s="15" t="s">
        <v>29</v>
      </c>
      <c r="AS25" s="19"/>
      <c r="AT25" s="20"/>
      <c r="AU25" s="20"/>
      <c r="AV25" s="20"/>
      <c r="AW25" s="20"/>
      <c r="AX25" s="22"/>
    </row>
    <row r="26" spans="2:50" ht="18" customHeight="1" x14ac:dyDescent="0.2">
      <c r="B26" s="46">
        <f>IF(OR($P$3="",$U$3=""),"",IF(11&lt;=DAY(EOMONTH(DATE($P$3,$U$3,1),0)),DATE($P$3,$U$3,11),""))</f>
        <v>46276</v>
      </c>
      <c r="C26" s="47"/>
      <c r="D26" s="48">
        <f t="shared" si="0"/>
        <v>46276</v>
      </c>
      <c r="E26" s="22"/>
      <c r="F26" s="19"/>
      <c r="G26" s="20"/>
      <c r="H26" s="13" t="s">
        <v>0</v>
      </c>
      <c r="I26" s="20"/>
      <c r="J26" s="22"/>
      <c r="K26" s="19"/>
      <c r="L26" s="20"/>
      <c r="M26" s="20"/>
      <c r="N26" s="20"/>
      <c r="O26" s="20"/>
      <c r="P26" s="20"/>
      <c r="Q26" s="20"/>
      <c r="R26" s="20"/>
      <c r="S26" s="20"/>
      <c r="T26" s="22"/>
      <c r="U26" s="19"/>
      <c r="V26" s="20"/>
      <c r="W26" s="20"/>
      <c r="X26" s="13"/>
      <c r="Y26" s="15" t="s">
        <v>1</v>
      </c>
      <c r="Z26" s="19"/>
      <c r="AA26" s="20"/>
      <c r="AB26" s="20"/>
      <c r="AC26" s="20"/>
      <c r="AD26" s="20"/>
      <c r="AE26" s="22"/>
      <c r="AF26" s="19"/>
      <c r="AG26" s="20"/>
      <c r="AH26" s="13" t="s">
        <v>0</v>
      </c>
      <c r="AI26" s="20"/>
      <c r="AJ26" s="22"/>
      <c r="AK26" s="19"/>
      <c r="AL26" s="20"/>
      <c r="AM26" s="20"/>
      <c r="AN26" s="13"/>
      <c r="AO26" s="15" t="s">
        <v>1</v>
      </c>
      <c r="AP26" s="19"/>
      <c r="AQ26" s="20"/>
      <c r="AR26" s="15" t="s">
        <v>29</v>
      </c>
      <c r="AS26" s="19"/>
      <c r="AT26" s="20"/>
      <c r="AU26" s="20"/>
      <c r="AV26" s="20"/>
      <c r="AW26" s="20"/>
      <c r="AX26" s="22"/>
    </row>
    <row r="27" spans="2:50" ht="18" customHeight="1" x14ac:dyDescent="0.2">
      <c r="B27" s="46">
        <f>IF(OR($P$3="",$U$3=""),"",IF(12&lt;=DAY(EOMONTH(DATE($P$3,$U$3,1),0)),DATE($P$3,$U$3,12),""))</f>
        <v>46277</v>
      </c>
      <c r="C27" s="47"/>
      <c r="D27" s="48">
        <f t="shared" si="0"/>
        <v>46277</v>
      </c>
      <c r="E27" s="22"/>
      <c r="F27" s="19"/>
      <c r="G27" s="20"/>
      <c r="H27" s="13" t="s">
        <v>0</v>
      </c>
      <c r="I27" s="20"/>
      <c r="J27" s="22"/>
      <c r="K27" s="19"/>
      <c r="L27" s="20"/>
      <c r="M27" s="20"/>
      <c r="N27" s="20"/>
      <c r="O27" s="20"/>
      <c r="P27" s="20"/>
      <c r="Q27" s="20"/>
      <c r="R27" s="20"/>
      <c r="S27" s="20"/>
      <c r="T27" s="22"/>
      <c r="U27" s="19"/>
      <c r="V27" s="20"/>
      <c r="W27" s="20"/>
      <c r="X27" s="13"/>
      <c r="Y27" s="15" t="s">
        <v>1</v>
      </c>
      <c r="Z27" s="19"/>
      <c r="AA27" s="20"/>
      <c r="AB27" s="20"/>
      <c r="AC27" s="20"/>
      <c r="AD27" s="20"/>
      <c r="AE27" s="22"/>
      <c r="AF27" s="19"/>
      <c r="AG27" s="20"/>
      <c r="AH27" s="13" t="s">
        <v>0</v>
      </c>
      <c r="AI27" s="20"/>
      <c r="AJ27" s="22"/>
      <c r="AK27" s="19"/>
      <c r="AL27" s="20"/>
      <c r="AM27" s="20"/>
      <c r="AN27" s="13"/>
      <c r="AO27" s="15" t="s">
        <v>1</v>
      </c>
      <c r="AP27" s="19"/>
      <c r="AQ27" s="20"/>
      <c r="AR27" s="15" t="s">
        <v>29</v>
      </c>
      <c r="AS27" s="19"/>
      <c r="AT27" s="20"/>
      <c r="AU27" s="20"/>
      <c r="AV27" s="20"/>
      <c r="AW27" s="20"/>
      <c r="AX27" s="22"/>
    </row>
    <row r="28" spans="2:50" ht="18" customHeight="1" x14ac:dyDescent="0.2">
      <c r="B28" s="46">
        <f>IF(OR($P$3="",$U$3=""),"",IF(13&lt;=DAY(EOMONTH(DATE($P$3,$U$3,1),0)),DATE($P$3,$U$3,13),""))</f>
        <v>46278</v>
      </c>
      <c r="C28" s="47"/>
      <c r="D28" s="48">
        <f t="shared" si="0"/>
        <v>46278</v>
      </c>
      <c r="E28" s="22"/>
      <c r="F28" s="19"/>
      <c r="G28" s="20"/>
      <c r="H28" s="13" t="s">
        <v>0</v>
      </c>
      <c r="I28" s="20"/>
      <c r="J28" s="22"/>
      <c r="K28" s="19"/>
      <c r="L28" s="20"/>
      <c r="M28" s="20"/>
      <c r="N28" s="20"/>
      <c r="O28" s="20"/>
      <c r="P28" s="20"/>
      <c r="Q28" s="20"/>
      <c r="R28" s="20"/>
      <c r="S28" s="20"/>
      <c r="T28" s="22"/>
      <c r="U28" s="19"/>
      <c r="V28" s="20"/>
      <c r="W28" s="20"/>
      <c r="X28" s="13"/>
      <c r="Y28" s="15" t="s">
        <v>1</v>
      </c>
      <c r="Z28" s="19"/>
      <c r="AA28" s="20"/>
      <c r="AB28" s="20"/>
      <c r="AC28" s="20"/>
      <c r="AD28" s="20"/>
      <c r="AE28" s="22"/>
      <c r="AF28" s="19"/>
      <c r="AG28" s="20"/>
      <c r="AH28" s="13" t="s">
        <v>0</v>
      </c>
      <c r="AI28" s="20"/>
      <c r="AJ28" s="22"/>
      <c r="AK28" s="19"/>
      <c r="AL28" s="20"/>
      <c r="AM28" s="20"/>
      <c r="AN28" s="13"/>
      <c r="AO28" s="15" t="s">
        <v>1</v>
      </c>
      <c r="AP28" s="19"/>
      <c r="AQ28" s="20"/>
      <c r="AR28" s="15" t="s">
        <v>29</v>
      </c>
      <c r="AS28" s="19"/>
      <c r="AT28" s="20"/>
      <c r="AU28" s="20"/>
      <c r="AV28" s="20"/>
      <c r="AW28" s="20"/>
      <c r="AX28" s="22"/>
    </row>
    <row r="29" spans="2:50" ht="18" customHeight="1" x14ac:dyDescent="0.2">
      <c r="B29" s="46">
        <f>IF(OR($P$3="",$U$3=""),"",IF(14&lt;=DAY(EOMONTH(DATE($P$3,$U$3,1),0)),DATE($P$3,$U$3,14),""))</f>
        <v>46279</v>
      </c>
      <c r="C29" s="47"/>
      <c r="D29" s="48">
        <f t="shared" si="0"/>
        <v>46279</v>
      </c>
      <c r="E29" s="22"/>
      <c r="F29" s="19"/>
      <c r="G29" s="20"/>
      <c r="H29" s="13" t="s">
        <v>0</v>
      </c>
      <c r="I29" s="20"/>
      <c r="J29" s="22"/>
      <c r="K29" s="19"/>
      <c r="L29" s="20"/>
      <c r="M29" s="20"/>
      <c r="N29" s="20"/>
      <c r="O29" s="20"/>
      <c r="P29" s="20"/>
      <c r="Q29" s="20"/>
      <c r="R29" s="20"/>
      <c r="S29" s="20"/>
      <c r="T29" s="22"/>
      <c r="U29" s="19"/>
      <c r="V29" s="20"/>
      <c r="W29" s="20"/>
      <c r="X29" s="13"/>
      <c r="Y29" s="15" t="s">
        <v>1</v>
      </c>
      <c r="Z29" s="19"/>
      <c r="AA29" s="20"/>
      <c r="AB29" s="20"/>
      <c r="AC29" s="20"/>
      <c r="AD29" s="20"/>
      <c r="AE29" s="22"/>
      <c r="AF29" s="19"/>
      <c r="AG29" s="20"/>
      <c r="AH29" s="13" t="s">
        <v>0</v>
      </c>
      <c r="AI29" s="20"/>
      <c r="AJ29" s="22"/>
      <c r="AK29" s="19"/>
      <c r="AL29" s="20"/>
      <c r="AM29" s="20"/>
      <c r="AN29" s="13"/>
      <c r="AO29" s="15" t="s">
        <v>1</v>
      </c>
      <c r="AP29" s="19"/>
      <c r="AQ29" s="20"/>
      <c r="AR29" s="15" t="s">
        <v>29</v>
      </c>
      <c r="AS29" s="19"/>
      <c r="AT29" s="20"/>
      <c r="AU29" s="20"/>
      <c r="AV29" s="20"/>
      <c r="AW29" s="20"/>
      <c r="AX29" s="22"/>
    </row>
    <row r="30" spans="2:50" ht="18" customHeight="1" x14ac:dyDescent="0.2">
      <c r="B30" s="46">
        <f>IF(OR($P$3="",$U$3=""),"",IF(15&lt;=DAY(EOMONTH(DATE($P$3,$U$3,1),0)),DATE($P$3,$U$3,15),""))</f>
        <v>46280</v>
      </c>
      <c r="C30" s="47"/>
      <c r="D30" s="48">
        <f t="shared" si="0"/>
        <v>46280</v>
      </c>
      <c r="E30" s="22"/>
      <c r="F30" s="19"/>
      <c r="G30" s="20"/>
      <c r="H30" s="13" t="s">
        <v>0</v>
      </c>
      <c r="I30" s="20"/>
      <c r="J30" s="22"/>
      <c r="K30" s="19"/>
      <c r="L30" s="20"/>
      <c r="M30" s="20"/>
      <c r="N30" s="20"/>
      <c r="O30" s="20"/>
      <c r="P30" s="20"/>
      <c r="Q30" s="20"/>
      <c r="R30" s="20"/>
      <c r="S30" s="20"/>
      <c r="T30" s="22"/>
      <c r="U30" s="19"/>
      <c r="V30" s="20"/>
      <c r="W30" s="20"/>
      <c r="X30" s="13"/>
      <c r="Y30" s="15" t="s">
        <v>1</v>
      </c>
      <c r="Z30" s="19"/>
      <c r="AA30" s="20"/>
      <c r="AB30" s="20"/>
      <c r="AC30" s="20"/>
      <c r="AD30" s="20"/>
      <c r="AE30" s="22"/>
      <c r="AF30" s="19"/>
      <c r="AG30" s="20"/>
      <c r="AH30" s="13" t="s">
        <v>0</v>
      </c>
      <c r="AI30" s="20"/>
      <c r="AJ30" s="22"/>
      <c r="AK30" s="19"/>
      <c r="AL30" s="20"/>
      <c r="AM30" s="20"/>
      <c r="AN30" s="13"/>
      <c r="AO30" s="15" t="s">
        <v>1</v>
      </c>
      <c r="AP30" s="19"/>
      <c r="AQ30" s="20"/>
      <c r="AR30" s="15" t="s">
        <v>29</v>
      </c>
      <c r="AS30" s="19"/>
      <c r="AT30" s="20"/>
      <c r="AU30" s="20"/>
      <c r="AV30" s="20"/>
      <c r="AW30" s="20"/>
      <c r="AX30" s="22"/>
    </row>
    <row r="31" spans="2:50" ht="18" customHeight="1" x14ac:dyDescent="0.2">
      <c r="B31" s="46">
        <f>IF(OR($P$3="",$U$3=""),"",IF(16&lt;=DAY(EOMONTH(DATE($P$3,$U$3,1),0)),DATE($P$3,$U$3,16),""))</f>
        <v>46281</v>
      </c>
      <c r="C31" s="47"/>
      <c r="D31" s="48">
        <f t="shared" si="0"/>
        <v>46281</v>
      </c>
      <c r="E31" s="22"/>
      <c r="F31" s="19"/>
      <c r="G31" s="20"/>
      <c r="H31" s="13" t="s">
        <v>0</v>
      </c>
      <c r="I31" s="20"/>
      <c r="J31" s="22"/>
      <c r="K31" s="19"/>
      <c r="L31" s="20"/>
      <c r="M31" s="20"/>
      <c r="N31" s="20"/>
      <c r="O31" s="20"/>
      <c r="P31" s="20"/>
      <c r="Q31" s="20"/>
      <c r="R31" s="20"/>
      <c r="S31" s="20"/>
      <c r="T31" s="22"/>
      <c r="U31" s="19"/>
      <c r="V31" s="20"/>
      <c r="W31" s="20"/>
      <c r="X31" s="13"/>
      <c r="Y31" s="15" t="s">
        <v>1</v>
      </c>
      <c r="Z31" s="19"/>
      <c r="AA31" s="20"/>
      <c r="AB31" s="20"/>
      <c r="AC31" s="20"/>
      <c r="AD31" s="20"/>
      <c r="AE31" s="22"/>
      <c r="AF31" s="19"/>
      <c r="AG31" s="20"/>
      <c r="AH31" s="13" t="s">
        <v>0</v>
      </c>
      <c r="AI31" s="20"/>
      <c r="AJ31" s="22"/>
      <c r="AK31" s="19"/>
      <c r="AL31" s="20"/>
      <c r="AM31" s="20"/>
      <c r="AN31" s="13"/>
      <c r="AO31" s="15" t="s">
        <v>1</v>
      </c>
      <c r="AP31" s="19"/>
      <c r="AQ31" s="20"/>
      <c r="AR31" s="15" t="s">
        <v>29</v>
      </c>
      <c r="AS31" s="19"/>
      <c r="AT31" s="20"/>
      <c r="AU31" s="20"/>
      <c r="AV31" s="20"/>
      <c r="AW31" s="20"/>
      <c r="AX31" s="22"/>
    </row>
    <row r="32" spans="2:50" ht="18" customHeight="1" x14ac:dyDescent="0.2">
      <c r="B32" s="46">
        <f>IF(OR($P$3="",$U$3=""),"",IF(17&lt;=DAY(EOMONTH(DATE($P$3,$U$3,1),0)),DATE($P$3,$U$3,17),""))</f>
        <v>46282</v>
      </c>
      <c r="C32" s="47"/>
      <c r="D32" s="48">
        <f t="shared" si="0"/>
        <v>46282</v>
      </c>
      <c r="E32" s="22"/>
      <c r="F32" s="19"/>
      <c r="G32" s="20"/>
      <c r="H32" s="13" t="s">
        <v>0</v>
      </c>
      <c r="I32" s="20"/>
      <c r="J32" s="22"/>
      <c r="K32" s="19"/>
      <c r="L32" s="20"/>
      <c r="M32" s="20"/>
      <c r="N32" s="20"/>
      <c r="O32" s="20"/>
      <c r="P32" s="20"/>
      <c r="Q32" s="20"/>
      <c r="R32" s="20"/>
      <c r="S32" s="20"/>
      <c r="T32" s="22"/>
      <c r="U32" s="19"/>
      <c r="V32" s="20"/>
      <c r="W32" s="20"/>
      <c r="X32" s="13"/>
      <c r="Y32" s="15" t="s">
        <v>1</v>
      </c>
      <c r="Z32" s="19"/>
      <c r="AA32" s="20"/>
      <c r="AB32" s="20"/>
      <c r="AC32" s="20"/>
      <c r="AD32" s="20"/>
      <c r="AE32" s="22"/>
      <c r="AF32" s="19"/>
      <c r="AG32" s="20"/>
      <c r="AH32" s="13" t="s">
        <v>0</v>
      </c>
      <c r="AI32" s="20"/>
      <c r="AJ32" s="22"/>
      <c r="AK32" s="19"/>
      <c r="AL32" s="20"/>
      <c r="AM32" s="20"/>
      <c r="AN32" s="13"/>
      <c r="AO32" s="15" t="s">
        <v>1</v>
      </c>
      <c r="AP32" s="19"/>
      <c r="AQ32" s="20"/>
      <c r="AR32" s="15" t="s">
        <v>29</v>
      </c>
      <c r="AS32" s="19"/>
      <c r="AT32" s="20"/>
      <c r="AU32" s="20"/>
      <c r="AV32" s="20"/>
      <c r="AW32" s="20"/>
      <c r="AX32" s="22"/>
    </row>
    <row r="33" spans="2:50" ht="18" customHeight="1" x14ac:dyDescent="0.2">
      <c r="B33" s="46">
        <f>IF(OR($P$3="",$U$3=""),"",IF(18&lt;=DAY(EOMONTH(DATE($P$3,$U$3,1),0)),DATE($P$3,$U$3,18),""))</f>
        <v>46283</v>
      </c>
      <c r="C33" s="47"/>
      <c r="D33" s="48">
        <f t="shared" si="0"/>
        <v>46283</v>
      </c>
      <c r="E33" s="22"/>
      <c r="F33" s="19"/>
      <c r="G33" s="20"/>
      <c r="H33" s="13" t="s">
        <v>0</v>
      </c>
      <c r="I33" s="20"/>
      <c r="J33" s="22"/>
      <c r="K33" s="19"/>
      <c r="L33" s="20"/>
      <c r="M33" s="20"/>
      <c r="N33" s="20"/>
      <c r="O33" s="20"/>
      <c r="P33" s="20"/>
      <c r="Q33" s="20"/>
      <c r="R33" s="20"/>
      <c r="S33" s="20"/>
      <c r="T33" s="22"/>
      <c r="U33" s="19"/>
      <c r="V33" s="20"/>
      <c r="W33" s="20"/>
      <c r="X33" s="13"/>
      <c r="Y33" s="15" t="s">
        <v>1</v>
      </c>
      <c r="Z33" s="19"/>
      <c r="AA33" s="20"/>
      <c r="AB33" s="20"/>
      <c r="AC33" s="20"/>
      <c r="AD33" s="20"/>
      <c r="AE33" s="22"/>
      <c r="AF33" s="19"/>
      <c r="AG33" s="20"/>
      <c r="AH33" s="13" t="s">
        <v>0</v>
      </c>
      <c r="AI33" s="20"/>
      <c r="AJ33" s="22"/>
      <c r="AK33" s="19"/>
      <c r="AL33" s="20"/>
      <c r="AM33" s="20"/>
      <c r="AN33" s="13"/>
      <c r="AO33" s="15" t="s">
        <v>1</v>
      </c>
      <c r="AP33" s="19"/>
      <c r="AQ33" s="20"/>
      <c r="AR33" s="15" t="s">
        <v>29</v>
      </c>
      <c r="AS33" s="19"/>
      <c r="AT33" s="20"/>
      <c r="AU33" s="20"/>
      <c r="AV33" s="20"/>
      <c r="AW33" s="20"/>
      <c r="AX33" s="22"/>
    </row>
    <row r="34" spans="2:50" ht="18" customHeight="1" x14ac:dyDescent="0.2">
      <c r="B34" s="46">
        <f>IF(OR($P$3="",$U$3=""),"",IF(19&lt;=DAY(EOMONTH(DATE($P$3,$U$3,1),0)),DATE($P$3,$U$3,19),""))</f>
        <v>46284</v>
      </c>
      <c r="C34" s="47"/>
      <c r="D34" s="48">
        <f t="shared" si="0"/>
        <v>46284</v>
      </c>
      <c r="E34" s="22"/>
      <c r="F34" s="19"/>
      <c r="G34" s="20"/>
      <c r="H34" s="13" t="s">
        <v>0</v>
      </c>
      <c r="I34" s="20"/>
      <c r="J34" s="22"/>
      <c r="K34" s="19"/>
      <c r="L34" s="20"/>
      <c r="M34" s="20"/>
      <c r="N34" s="20"/>
      <c r="O34" s="20"/>
      <c r="P34" s="20"/>
      <c r="Q34" s="20"/>
      <c r="R34" s="20"/>
      <c r="S34" s="20"/>
      <c r="T34" s="22"/>
      <c r="U34" s="19"/>
      <c r="V34" s="20"/>
      <c r="W34" s="20"/>
      <c r="X34" s="13"/>
      <c r="Y34" s="15" t="s">
        <v>1</v>
      </c>
      <c r="Z34" s="19"/>
      <c r="AA34" s="20"/>
      <c r="AB34" s="20"/>
      <c r="AC34" s="20"/>
      <c r="AD34" s="20"/>
      <c r="AE34" s="22"/>
      <c r="AF34" s="19"/>
      <c r="AG34" s="20"/>
      <c r="AH34" s="13" t="s">
        <v>0</v>
      </c>
      <c r="AI34" s="20"/>
      <c r="AJ34" s="22"/>
      <c r="AK34" s="19"/>
      <c r="AL34" s="20"/>
      <c r="AM34" s="20"/>
      <c r="AN34" s="13"/>
      <c r="AO34" s="15" t="s">
        <v>1</v>
      </c>
      <c r="AP34" s="19"/>
      <c r="AQ34" s="20"/>
      <c r="AR34" s="15" t="s">
        <v>29</v>
      </c>
      <c r="AS34" s="19"/>
      <c r="AT34" s="20"/>
      <c r="AU34" s="20"/>
      <c r="AV34" s="20"/>
      <c r="AW34" s="20"/>
      <c r="AX34" s="22"/>
    </row>
    <row r="35" spans="2:50" ht="18" customHeight="1" x14ac:dyDescent="0.2">
      <c r="B35" s="46">
        <f>IF(OR($P$3="",$U$3=""),"",IF(20&lt;=DAY(EOMONTH(DATE($P$3,$U$3,1),0)),DATE($P$3,$U$3,20),""))</f>
        <v>46285</v>
      </c>
      <c r="C35" s="47"/>
      <c r="D35" s="48">
        <f t="shared" si="0"/>
        <v>46285</v>
      </c>
      <c r="E35" s="22"/>
      <c r="F35" s="19"/>
      <c r="G35" s="20"/>
      <c r="H35" s="13" t="s">
        <v>0</v>
      </c>
      <c r="I35" s="20"/>
      <c r="J35" s="22"/>
      <c r="K35" s="19"/>
      <c r="L35" s="20"/>
      <c r="M35" s="20"/>
      <c r="N35" s="20"/>
      <c r="O35" s="20"/>
      <c r="P35" s="20"/>
      <c r="Q35" s="20"/>
      <c r="R35" s="20"/>
      <c r="S35" s="20"/>
      <c r="T35" s="22"/>
      <c r="U35" s="19"/>
      <c r="V35" s="20"/>
      <c r="W35" s="20"/>
      <c r="X35" s="13"/>
      <c r="Y35" s="15" t="s">
        <v>1</v>
      </c>
      <c r="Z35" s="19"/>
      <c r="AA35" s="20"/>
      <c r="AB35" s="20"/>
      <c r="AC35" s="20"/>
      <c r="AD35" s="20"/>
      <c r="AE35" s="22"/>
      <c r="AF35" s="19"/>
      <c r="AG35" s="20"/>
      <c r="AH35" s="13" t="s">
        <v>0</v>
      </c>
      <c r="AI35" s="20"/>
      <c r="AJ35" s="22"/>
      <c r="AK35" s="19"/>
      <c r="AL35" s="20"/>
      <c r="AM35" s="20"/>
      <c r="AN35" s="13"/>
      <c r="AO35" s="15" t="s">
        <v>1</v>
      </c>
      <c r="AP35" s="19"/>
      <c r="AQ35" s="20"/>
      <c r="AR35" s="15" t="s">
        <v>29</v>
      </c>
      <c r="AS35" s="19"/>
      <c r="AT35" s="20"/>
      <c r="AU35" s="20"/>
      <c r="AV35" s="20"/>
      <c r="AW35" s="20"/>
      <c r="AX35" s="22"/>
    </row>
    <row r="36" spans="2:50" ht="18" customHeight="1" x14ac:dyDescent="0.2">
      <c r="B36" s="46">
        <f>IF(OR($P$3="",$U$3=""),"",IF(21&lt;=DAY(EOMONTH(DATE($P$3,$U$3,1),0)),DATE($P$3,$U$3,21),""))</f>
        <v>46286</v>
      </c>
      <c r="C36" s="47"/>
      <c r="D36" s="48">
        <f t="shared" si="0"/>
        <v>46286</v>
      </c>
      <c r="E36" s="22"/>
      <c r="F36" s="19"/>
      <c r="G36" s="20"/>
      <c r="H36" s="13" t="s">
        <v>0</v>
      </c>
      <c r="I36" s="20"/>
      <c r="J36" s="22"/>
      <c r="K36" s="19"/>
      <c r="L36" s="20"/>
      <c r="M36" s="20"/>
      <c r="N36" s="20"/>
      <c r="O36" s="20"/>
      <c r="P36" s="20"/>
      <c r="Q36" s="20"/>
      <c r="R36" s="20"/>
      <c r="S36" s="20"/>
      <c r="T36" s="22"/>
      <c r="U36" s="19"/>
      <c r="V36" s="20"/>
      <c r="W36" s="20"/>
      <c r="X36" s="13"/>
      <c r="Y36" s="15" t="s">
        <v>1</v>
      </c>
      <c r="Z36" s="19"/>
      <c r="AA36" s="20"/>
      <c r="AB36" s="20"/>
      <c r="AC36" s="20"/>
      <c r="AD36" s="20"/>
      <c r="AE36" s="22"/>
      <c r="AF36" s="19"/>
      <c r="AG36" s="20"/>
      <c r="AH36" s="13" t="s">
        <v>0</v>
      </c>
      <c r="AI36" s="20"/>
      <c r="AJ36" s="22"/>
      <c r="AK36" s="19"/>
      <c r="AL36" s="20"/>
      <c r="AM36" s="20"/>
      <c r="AN36" s="13"/>
      <c r="AO36" s="15" t="s">
        <v>1</v>
      </c>
      <c r="AP36" s="19"/>
      <c r="AQ36" s="20"/>
      <c r="AR36" s="15" t="s">
        <v>29</v>
      </c>
      <c r="AS36" s="19"/>
      <c r="AT36" s="20"/>
      <c r="AU36" s="20"/>
      <c r="AV36" s="20"/>
      <c r="AW36" s="20"/>
      <c r="AX36" s="22"/>
    </row>
    <row r="37" spans="2:50" ht="18" customHeight="1" x14ac:dyDescent="0.2">
      <c r="B37" s="46">
        <f>IF(OR($P$3="",$U$3=""),"",IF(22&lt;=DAY(EOMONTH(DATE($P$3,$U$3,1),0)),DATE($P$3,$U$3,22),""))</f>
        <v>46287</v>
      </c>
      <c r="C37" s="47"/>
      <c r="D37" s="48">
        <f t="shared" si="0"/>
        <v>46287</v>
      </c>
      <c r="E37" s="22"/>
      <c r="F37" s="19"/>
      <c r="G37" s="20"/>
      <c r="H37" s="13" t="s">
        <v>0</v>
      </c>
      <c r="I37" s="20"/>
      <c r="J37" s="22"/>
      <c r="K37" s="19"/>
      <c r="L37" s="20"/>
      <c r="M37" s="20"/>
      <c r="N37" s="20"/>
      <c r="O37" s="20"/>
      <c r="P37" s="20"/>
      <c r="Q37" s="20"/>
      <c r="R37" s="20"/>
      <c r="S37" s="20"/>
      <c r="T37" s="22"/>
      <c r="U37" s="19"/>
      <c r="V37" s="20"/>
      <c r="W37" s="20"/>
      <c r="X37" s="13"/>
      <c r="Y37" s="15" t="s">
        <v>1</v>
      </c>
      <c r="Z37" s="19"/>
      <c r="AA37" s="20"/>
      <c r="AB37" s="20"/>
      <c r="AC37" s="20"/>
      <c r="AD37" s="20"/>
      <c r="AE37" s="22"/>
      <c r="AF37" s="19"/>
      <c r="AG37" s="20"/>
      <c r="AH37" s="13" t="s">
        <v>0</v>
      </c>
      <c r="AI37" s="20"/>
      <c r="AJ37" s="22"/>
      <c r="AK37" s="19"/>
      <c r="AL37" s="20"/>
      <c r="AM37" s="20"/>
      <c r="AN37" s="13"/>
      <c r="AO37" s="15" t="s">
        <v>1</v>
      </c>
      <c r="AP37" s="19"/>
      <c r="AQ37" s="20"/>
      <c r="AR37" s="15" t="s">
        <v>29</v>
      </c>
      <c r="AS37" s="19"/>
      <c r="AT37" s="20"/>
      <c r="AU37" s="20"/>
      <c r="AV37" s="20"/>
      <c r="AW37" s="20"/>
      <c r="AX37" s="22"/>
    </row>
    <row r="38" spans="2:50" ht="18" customHeight="1" x14ac:dyDescent="0.2">
      <c r="B38" s="46">
        <f>IF(OR($P$3="",$U$3=""),"",IF(23&lt;=DAY(EOMONTH(DATE($P$3,$U$3,1),0)),DATE($P$3,$U$3,23),""))</f>
        <v>46288</v>
      </c>
      <c r="C38" s="47"/>
      <c r="D38" s="48">
        <f t="shared" si="0"/>
        <v>46288</v>
      </c>
      <c r="E38" s="22"/>
      <c r="F38" s="19"/>
      <c r="G38" s="20"/>
      <c r="H38" s="13" t="s">
        <v>0</v>
      </c>
      <c r="I38" s="20"/>
      <c r="J38" s="22"/>
      <c r="K38" s="19"/>
      <c r="L38" s="20"/>
      <c r="M38" s="20"/>
      <c r="N38" s="20"/>
      <c r="O38" s="20"/>
      <c r="P38" s="20"/>
      <c r="Q38" s="20"/>
      <c r="R38" s="20"/>
      <c r="S38" s="20"/>
      <c r="T38" s="22"/>
      <c r="U38" s="19"/>
      <c r="V38" s="20"/>
      <c r="W38" s="20"/>
      <c r="X38" s="13"/>
      <c r="Y38" s="15" t="s">
        <v>1</v>
      </c>
      <c r="Z38" s="19"/>
      <c r="AA38" s="20"/>
      <c r="AB38" s="20"/>
      <c r="AC38" s="20"/>
      <c r="AD38" s="20"/>
      <c r="AE38" s="22"/>
      <c r="AF38" s="19"/>
      <c r="AG38" s="20"/>
      <c r="AH38" s="13" t="s">
        <v>0</v>
      </c>
      <c r="AI38" s="20"/>
      <c r="AJ38" s="22"/>
      <c r="AK38" s="19"/>
      <c r="AL38" s="20"/>
      <c r="AM38" s="20"/>
      <c r="AN38" s="13"/>
      <c r="AO38" s="15" t="s">
        <v>1</v>
      </c>
      <c r="AP38" s="19"/>
      <c r="AQ38" s="20"/>
      <c r="AR38" s="15" t="s">
        <v>29</v>
      </c>
      <c r="AS38" s="19"/>
      <c r="AT38" s="20"/>
      <c r="AU38" s="20"/>
      <c r="AV38" s="20"/>
      <c r="AW38" s="20"/>
      <c r="AX38" s="22"/>
    </row>
    <row r="39" spans="2:50" ht="18" customHeight="1" x14ac:dyDescent="0.2">
      <c r="B39" s="46">
        <f>IF(OR($P$3="",$U$3=""),"",IF(24&lt;=DAY(EOMONTH(DATE($P$3,$U$3,1),0)),DATE($P$3,$U$3,24),""))</f>
        <v>46289</v>
      </c>
      <c r="C39" s="47"/>
      <c r="D39" s="48">
        <f t="shared" si="0"/>
        <v>46289</v>
      </c>
      <c r="E39" s="22"/>
      <c r="F39" s="19"/>
      <c r="G39" s="20"/>
      <c r="H39" s="13" t="s">
        <v>0</v>
      </c>
      <c r="I39" s="20"/>
      <c r="J39" s="22"/>
      <c r="K39" s="19"/>
      <c r="L39" s="20"/>
      <c r="M39" s="20"/>
      <c r="N39" s="20"/>
      <c r="O39" s="20"/>
      <c r="P39" s="20"/>
      <c r="Q39" s="20"/>
      <c r="R39" s="20"/>
      <c r="S39" s="20"/>
      <c r="T39" s="22"/>
      <c r="U39" s="19"/>
      <c r="V39" s="20"/>
      <c r="W39" s="20"/>
      <c r="X39" s="13"/>
      <c r="Y39" s="15" t="s">
        <v>1</v>
      </c>
      <c r="Z39" s="19"/>
      <c r="AA39" s="20"/>
      <c r="AB39" s="20"/>
      <c r="AC39" s="20"/>
      <c r="AD39" s="20"/>
      <c r="AE39" s="22"/>
      <c r="AF39" s="19"/>
      <c r="AG39" s="20"/>
      <c r="AH39" s="13" t="s">
        <v>0</v>
      </c>
      <c r="AI39" s="20"/>
      <c r="AJ39" s="22"/>
      <c r="AK39" s="19"/>
      <c r="AL39" s="20"/>
      <c r="AM39" s="20"/>
      <c r="AN39" s="13"/>
      <c r="AO39" s="15" t="s">
        <v>1</v>
      </c>
      <c r="AP39" s="19"/>
      <c r="AQ39" s="20"/>
      <c r="AR39" s="15" t="s">
        <v>29</v>
      </c>
      <c r="AS39" s="19"/>
      <c r="AT39" s="20"/>
      <c r="AU39" s="20"/>
      <c r="AV39" s="20"/>
      <c r="AW39" s="20"/>
      <c r="AX39" s="22"/>
    </row>
    <row r="40" spans="2:50" ht="18" customHeight="1" x14ac:dyDescent="0.2">
      <c r="B40" s="46">
        <f>IF(OR($P$3="",$U$3=""),"",IF(25&lt;=DAY(EOMONTH(DATE($P$3,$U$3,1),0)),DATE($P$3,$U$3,25),""))</f>
        <v>46290</v>
      </c>
      <c r="C40" s="47"/>
      <c r="D40" s="48">
        <f t="shared" si="0"/>
        <v>46290</v>
      </c>
      <c r="E40" s="22"/>
      <c r="F40" s="19"/>
      <c r="G40" s="20"/>
      <c r="H40" s="13" t="s">
        <v>0</v>
      </c>
      <c r="I40" s="20"/>
      <c r="J40" s="22"/>
      <c r="K40" s="19"/>
      <c r="L40" s="20"/>
      <c r="M40" s="20"/>
      <c r="N40" s="20"/>
      <c r="O40" s="20"/>
      <c r="P40" s="20"/>
      <c r="Q40" s="20"/>
      <c r="R40" s="20"/>
      <c r="S40" s="20"/>
      <c r="T40" s="22"/>
      <c r="U40" s="19"/>
      <c r="V40" s="20"/>
      <c r="W40" s="20"/>
      <c r="X40" s="13"/>
      <c r="Y40" s="15" t="s">
        <v>1</v>
      </c>
      <c r="Z40" s="19"/>
      <c r="AA40" s="20"/>
      <c r="AB40" s="20"/>
      <c r="AC40" s="20"/>
      <c r="AD40" s="20"/>
      <c r="AE40" s="22"/>
      <c r="AF40" s="19"/>
      <c r="AG40" s="20"/>
      <c r="AH40" s="13" t="s">
        <v>0</v>
      </c>
      <c r="AI40" s="20"/>
      <c r="AJ40" s="22"/>
      <c r="AK40" s="19"/>
      <c r="AL40" s="20"/>
      <c r="AM40" s="20"/>
      <c r="AN40" s="13"/>
      <c r="AO40" s="15" t="s">
        <v>1</v>
      </c>
      <c r="AP40" s="19"/>
      <c r="AQ40" s="20"/>
      <c r="AR40" s="15" t="s">
        <v>29</v>
      </c>
      <c r="AS40" s="19"/>
      <c r="AT40" s="20"/>
      <c r="AU40" s="20"/>
      <c r="AV40" s="20"/>
      <c r="AW40" s="20"/>
      <c r="AX40" s="22"/>
    </row>
    <row r="41" spans="2:50" ht="18" customHeight="1" x14ac:dyDescent="0.2">
      <c r="B41" s="46">
        <f>IF(OR($P$3="",$U$3=""),"",IF(26&lt;=DAY(EOMONTH(DATE($P$3,$U$3,1),0)),DATE($P$3,$U$3,26),""))</f>
        <v>46291</v>
      </c>
      <c r="C41" s="47"/>
      <c r="D41" s="48">
        <f t="shared" si="0"/>
        <v>46291</v>
      </c>
      <c r="E41" s="22"/>
      <c r="F41" s="19"/>
      <c r="G41" s="20"/>
      <c r="H41" s="13" t="s">
        <v>0</v>
      </c>
      <c r="I41" s="20"/>
      <c r="J41" s="22"/>
      <c r="K41" s="19"/>
      <c r="L41" s="20"/>
      <c r="M41" s="20"/>
      <c r="N41" s="20"/>
      <c r="O41" s="20"/>
      <c r="P41" s="20"/>
      <c r="Q41" s="20"/>
      <c r="R41" s="20"/>
      <c r="S41" s="20"/>
      <c r="T41" s="22"/>
      <c r="U41" s="19"/>
      <c r="V41" s="20"/>
      <c r="W41" s="20"/>
      <c r="X41" s="13"/>
      <c r="Y41" s="15" t="s">
        <v>1</v>
      </c>
      <c r="Z41" s="19"/>
      <c r="AA41" s="20"/>
      <c r="AB41" s="20"/>
      <c r="AC41" s="20"/>
      <c r="AD41" s="20"/>
      <c r="AE41" s="22"/>
      <c r="AF41" s="19"/>
      <c r="AG41" s="20"/>
      <c r="AH41" s="13" t="s">
        <v>0</v>
      </c>
      <c r="AI41" s="20"/>
      <c r="AJ41" s="22"/>
      <c r="AK41" s="19"/>
      <c r="AL41" s="20"/>
      <c r="AM41" s="20"/>
      <c r="AN41" s="13"/>
      <c r="AO41" s="15" t="s">
        <v>1</v>
      </c>
      <c r="AP41" s="19"/>
      <c r="AQ41" s="20"/>
      <c r="AR41" s="15" t="s">
        <v>29</v>
      </c>
      <c r="AS41" s="19"/>
      <c r="AT41" s="20"/>
      <c r="AU41" s="20"/>
      <c r="AV41" s="20"/>
      <c r="AW41" s="20"/>
      <c r="AX41" s="22"/>
    </row>
    <row r="42" spans="2:50" ht="18" customHeight="1" x14ac:dyDescent="0.2">
      <c r="B42" s="46">
        <f>IF(OR($P$3="",$U$3=""),"",IF(27&lt;=DAY(EOMONTH(DATE($P$3,$U$3,1),0)),DATE($P$3,$U$3,27),""))</f>
        <v>46292</v>
      </c>
      <c r="C42" s="47"/>
      <c r="D42" s="48">
        <f t="shared" si="0"/>
        <v>46292</v>
      </c>
      <c r="E42" s="22"/>
      <c r="F42" s="19"/>
      <c r="G42" s="20"/>
      <c r="H42" s="13" t="s">
        <v>0</v>
      </c>
      <c r="I42" s="20"/>
      <c r="J42" s="22"/>
      <c r="K42" s="19"/>
      <c r="L42" s="20"/>
      <c r="M42" s="20"/>
      <c r="N42" s="20"/>
      <c r="O42" s="20"/>
      <c r="P42" s="20"/>
      <c r="Q42" s="20"/>
      <c r="R42" s="20"/>
      <c r="S42" s="20"/>
      <c r="T42" s="22"/>
      <c r="U42" s="19"/>
      <c r="V42" s="20"/>
      <c r="W42" s="20"/>
      <c r="X42" s="13"/>
      <c r="Y42" s="15" t="s">
        <v>1</v>
      </c>
      <c r="Z42" s="19"/>
      <c r="AA42" s="20"/>
      <c r="AB42" s="20"/>
      <c r="AC42" s="20"/>
      <c r="AD42" s="20"/>
      <c r="AE42" s="22"/>
      <c r="AF42" s="19"/>
      <c r="AG42" s="20"/>
      <c r="AH42" s="13" t="s">
        <v>0</v>
      </c>
      <c r="AI42" s="20"/>
      <c r="AJ42" s="22"/>
      <c r="AK42" s="19"/>
      <c r="AL42" s="20"/>
      <c r="AM42" s="20"/>
      <c r="AN42" s="13"/>
      <c r="AO42" s="15" t="s">
        <v>1</v>
      </c>
      <c r="AP42" s="19"/>
      <c r="AQ42" s="20"/>
      <c r="AR42" s="15" t="s">
        <v>29</v>
      </c>
      <c r="AS42" s="19"/>
      <c r="AT42" s="20"/>
      <c r="AU42" s="20"/>
      <c r="AV42" s="20"/>
      <c r="AW42" s="20"/>
      <c r="AX42" s="22"/>
    </row>
    <row r="43" spans="2:50" ht="18" customHeight="1" x14ac:dyDescent="0.2">
      <c r="B43" s="46">
        <f>IF(OR($P$3="",$U$3=""),"",IF(28&lt;=DAY(EOMONTH(DATE($P$3,$U$3,1),0)),DATE($P$3,$U$3,28),""))</f>
        <v>46293</v>
      </c>
      <c r="C43" s="47"/>
      <c r="D43" s="48">
        <f t="shared" si="0"/>
        <v>46293</v>
      </c>
      <c r="E43" s="22"/>
      <c r="F43" s="19"/>
      <c r="G43" s="20"/>
      <c r="H43" s="13" t="s">
        <v>0</v>
      </c>
      <c r="I43" s="20"/>
      <c r="J43" s="22"/>
      <c r="K43" s="19"/>
      <c r="L43" s="20"/>
      <c r="M43" s="20"/>
      <c r="N43" s="20"/>
      <c r="O43" s="20"/>
      <c r="P43" s="20"/>
      <c r="Q43" s="20"/>
      <c r="R43" s="20"/>
      <c r="S43" s="20"/>
      <c r="T43" s="22"/>
      <c r="U43" s="19"/>
      <c r="V43" s="20"/>
      <c r="W43" s="20"/>
      <c r="X43" s="13"/>
      <c r="Y43" s="15" t="s">
        <v>1</v>
      </c>
      <c r="Z43" s="19"/>
      <c r="AA43" s="20"/>
      <c r="AB43" s="20"/>
      <c r="AC43" s="20"/>
      <c r="AD43" s="20"/>
      <c r="AE43" s="22"/>
      <c r="AF43" s="19"/>
      <c r="AG43" s="20"/>
      <c r="AH43" s="13" t="s">
        <v>0</v>
      </c>
      <c r="AI43" s="20"/>
      <c r="AJ43" s="22"/>
      <c r="AK43" s="19"/>
      <c r="AL43" s="20"/>
      <c r="AM43" s="20"/>
      <c r="AN43" s="13"/>
      <c r="AO43" s="15" t="s">
        <v>1</v>
      </c>
      <c r="AP43" s="19"/>
      <c r="AQ43" s="20"/>
      <c r="AR43" s="15" t="s">
        <v>29</v>
      </c>
      <c r="AS43" s="19"/>
      <c r="AT43" s="20"/>
      <c r="AU43" s="20"/>
      <c r="AV43" s="20"/>
      <c r="AW43" s="20"/>
      <c r="AX43" s="22"/>
    </row>
    <row r="44" spans="2:50" ht="18" customHeight="1" x14ac:dyDescent="0.2">
      <c r="B44" s="46">
        <f>IF(OR($P$3="",$U$3=""),"",IF(29&lt;=DAY(EOMONTH(DATE($P$3,$U$3,1),0)),DATE($P$3,$U$3,29),""))</f>
        <v>46294</v>
      </c>
      <c r="C44" s="47"/>
      <c r="D44" s="48">
        <f t="shared" si="0"/>
        <v>46294</v>
      </c>
      <c r="E44" s="22"/>
      <c r="F44" s="19"/>
      <c r="G44" s="20"/>
      <c r="H44" s="13" t="s">
        <v>0</v>
      </c>
      <c r="I44" s="20"/>
      <c r="J44" s="22"/>
      <c r="K44" s="19"/>
      <c r="L44" s="20"/>
      <c r="M44" s="20"/>
      <c r="N44" s="20"/>
      <c r="O44" s="20"/>
      <c r="P44" s="20"/>
      <c r="Q44" s="20"/>
      <c r="R44" s="20"/>
      <c r="S44" s="20"/>
      <c r="T44" s="22"/>
      <c r="U44" s="19"/>
      <c r="V44" s="20"/>
      <c r="W44" s="20"/>
      <c r="X44" s="13"/>
      <c r="Y44" s="15" t="s">
        <v>1</v>
      </c>
      <c r="Z44" s="19"/>
      <c r="AA44" s="20"/>
      <c r="AB44" s="20"/>
      <c r="AC44" s="20"/>
      <c r="AD44" s="20"/>
      <c r="AE44" s="22"/>
      <c r="AF44" s="19"/>
      <c r="AG44" s="20"/>
      <c r="AH44" s="13" t="s">
        <v>0</v>
      </c>
      <c r="AI44" s="20"/>
      <c r="AJ44" s="22"/>
      <c r="AK44" s="19"/>
      <c r="AL44" s="20"/>
      <c r="AM44" s="20"/>
      <c r="AN44" s="13"/>
      <c r="AO44" s="15" t="s">
        <v>1</v>
      </c>
      <c r="AP44" s="19"/>
      <c r="AQ44" s="20"/>
      <c r="AR44" s="15" t="s">
        <v>29</v>
      </c>
      <c r="AS44" s="19"/>
      <c r="AT44" s="20"/>
      <c r="AU44" s="20"/>
      <c r="AV44" s="20"/>
      <c r="AW44" s="20"/>
      <c r="AX44" s="22"/>
    </row>
    <row r="45" spans="2:50" ht="18" customHeight="1" x14ac:dyDescent="0.2">
      <c r="B45" s="46">
        <f>IF(OR($P$3="",$U$3=""),"",IF(30&lt;=DAY(EOMONTH(DATE($P$3,$U$3,1),0)),DATE($P$3,$U$3,30),""))</f>
        <v>46295</v>
      </c>
      <c r="C45" s="47"/>
      <c r="D45" s="48">
        <f t="shared" si="0"/>
        <v>46295</v>
      </c>
      <c r="E45" s="22"/>
      <c r="F45" s="19"/>
      <c r="G45" s="20"/>
      <c r="H45" s="13" t="s">
        <v>0</v>
      </c>
      <c r="I45" s="20"/>
      <c r="J45" s="22"/>
      <c r="K45" s="19"/>
      <c r="L45" s="20"/>
      <c r="M45" s="20"/>
      <c r="N45" s="20"/>
      <c r="O45" s="20"/>
      <c r="P45" s="20"/>
      <c r="Q45" s="20"/>
      <c r="R45" s="20"/>
      <c r="S45" s="20"/>
      <c r="T45" s="22"/>
      <c r="U45" s="19"/>
      <c r="V45" s="20"/>
      <c r="W45" s="20"/>
      <c r="X45" s="13"/>
      <c r="Y45" s="15" t="s">
        <v>1</v>
      </c>
      <c r="Z45" s="19"/>
      <c r="AA45" s="20"/>
      <c r="AB45" s="20"/>
      <c r="AC45" s="20"/>
      <c r="AD45" s="20"/>
      <c r="AE45" s="22"/>
      <c r="AF45" s="19"/>
      <c r="AG45" s="20"/>
      <c r="AH45" s="13" t="s">
        <v>0</v>
      </c>
      <c r="AI45" s="20"/>
      <c r="AJ45" s="22"/>
      <c r="AK45" s="19"/>
      <c r="AL45" s="20"/>
      <c r="AM45" s="20"/>
      <c r="AN45" s="13"/>
      <c r="AO45" s="15" t="s">
        <v>1</v>
      </c>
      <c r="AP45" s="19"/>
      <c r="AQ45" s="20"/>
      <c r="AR45" s="15" t="s">
        <v>29</v>
      </c>
      <c r="AS45" s="19"/>
      <c r="AT45" s="20"/>
      <c r="AU45" s="20"/>
      <c r="AV45" s="20"/>
      <c r="AW45" s="20"/>
      <c r="AX45" s="22"/>
    </row>
    <row r="46" spans="2:50" ht="18" customHeight="1" x14ac:dyDescent="0.2">
      <c r="B46" s="46" t="str">
        <f>IF(OR($P$3="",$U$3=""),"",IF(31&lt;=DAY(EOMONTH(DATE($P$3,$U$3,1),0)),DATE($P$3,$U$3,31),""))</f>
        <v/>
      </c>
      <c r="C46" s="47"/>
      <c r="D46" s="48" t="str">
        <f t="shared" si="0"/>
        <v/>
      </c>
      <c r="E46" s="22"/>
      <c r="F46" s="19"/>
      <c r="G46" s="20"/>
      <c r="H46" s="13" t="str">
        <f>IF(AND($B46="",$D46=""),"","：")</f>
        <v/>
      </c>
      <c r="I46" s="20"/>
      <c r="J46" s="22"/>
      <c r="K46" s="19"/>
      <c r="L46" s="20"/>
      <c r="M46" s="20"/>
      <c r="N46" s="20"/>
      <c r="O46" s="20"/>
      <c r="P46" s="20"/>
      <c r="Q46" s="20"/>
      <c r="R46" s="20"/>
      <c r="S46" s="20"/>
      <c r="T46" s="22"/>
      <c r="U46" s="19"/>
      <c r="V46" s="20"/>
      <c r="W46" s="20"/>
      <c r="X46" s="13"/>
      <c r="Y46" s="15" t="str">
        <f>IF(AND($B46="",$D46=""),"","km")</f>
        <v/>
      </c>
      <c r="Z46" s="19"/>
      <c r="AA46" s="20"/>
      <c r="AB46" s="20"/>
      <c r="AC46" s="20"/>
      <c r="AD46" s="20"/>
      <c r="AE46" s="22"/>
      <c r="AF46" s="19"/>
      <c r="AG46" s="20"/>
      <c r="AH46" s="13" t="str">
        <f>IF(AND($B46="",$D46=""),"","：")</f>
        <v/>
      </c>
      <c r="AI46" s="20"/>
      <c r="AJ46" s="22"/>
      <c r="AK46" s="19"/>
      <c r="AL46" s="20"/>
      <c r="AM46" s="20"/>
      <c r="AN46" s="13"/>
      <c r="AO46" s="15" t="str">
        <f>IF(AND($B46="",$D46=""),"","km")</f>
        <v/>
      </c>
      <c r="AP46" s="19"/>
      <c r="AQ46" s="20"/>
      <c r="AR46" s="15" t="str">
        <f>IF(AND($B46="",$D46=""),"","L")</f>
        <v/>
      </c>
      <c r="AS46" s="19"/>
      <c r="AT46" s="20"/>
      <c r="AU46" s="20"/>
      <c r="AV46" s="20"/>
      <c r="AW46" s="20"/>
      <c r="AX46" s="22"/>
    </row>
  </sheetData>
  <mergeCells count="417">
    <mergeCell ref="AP45:AQ45"/>
    <mergeCell ref="AP46:AQ46"/>
    <mergeCell ref="AP40:AQ40"/>
    <mergeCell ref="AP41:AQ41"/>
    <mergeCell ref="AP42:AQ42"/>
    <mergeCell ref="AP43:AQ43"/>
    <mergeCell ref="AP44:AQ44"/>
    <mergeCell ref="AP35:AQ35"/>
    <mergeCell ref="AP36:AQ36"/>
    <mergeCell ref="AP37:AQ37"/>
    <mergeCell ref="AP38:AQ38"/>
    <mergeCell ref="AP39:AQ39"/>
    <mergeCell ref="AP30:AQ30"/>
    <mergeCell ref="AP31:AQ31"/>
    <mergeCell ref="AP32:AQ32"/>
    <mergeCell ref="AP33:AQ33"/>
    <mergeCell ref="AP34:AQ34"/>
    <mergeCell ref="Z44:AE44"/>
    <mergeCell ref="Z45:AE45"/>
    <mergeCell ref="Z46:AE46"/>
    <mergeCell ref="AP17:AQ17"/>
    <mergeCell ref="AP18:AQ18"/>
    <mergeCell ref="AP19:AQ19"/>
    <mergeCell ref="AP20:AQ20"/>
    <mergeCell ref="AP21:AQ21"/>
    <mergeCell ref="AP22:AQ22"/>
    <mergeCell ref="AP23:AQ23"/>
    <mergeCell ref="AP24:AQ24"/>
    <mergeCell ref="AP25:AQ25"/>
    <mergeCell ref="AP26:AQ26"/>
    <mergeCell ref="AP27:AQ27"/>
    <mergeCell ref="AP28:AQ28"/>
    <mergeCell ref="AP29:AQ29"/>
    <mergeCell ref="Z39:AE39"/>
    <mergeCell ref="Z40:AE40"/>
    <mergeCell ref="Z41:AE41"/>
    <mergeCell ref="Z43:AE43"/>
    <mergeCell ref="Z34:AE34"/>
    <mergeCell ref="Z35:AE35"/>
    <mergeCell ref="Z36:AE36"/>
    <mergeCell ref="Z37:AE37"/>
    <mergeCell ref="Z38:AE38"/>
    <mergeCell ref="Z29:AE29"/>
    <mergeCell ref="Z30:AE30"/>
    <mergeCell ref="Z31:AE31"/>
    <mergeCell ref="Z32:AE32"/>
    <mergeCell ref="Z33:AE33"/>
    <mergeCell ref="U45:W45"/>
    <mergeCell ref="U46:W46"/>
    <mergeCell ref="AP16:AQ16"/>
    <mergeCell ref="Z16:AE16"/>
    <mergeCell ref="Z17:AE17"/>
    <mergeCell ref="Z18:AE18"/>
    <mergeCell ref="Z20:AE20"/>
    <mergeCell ref="Z21:AE21"/>
    <mergeCell ref="Z22:AE22"/>
    <mergeCell ref="Z23:AE23"/>
    <mergeCell ref="Z24:AE24"/>
    <mergeCell ref="Z25:AE25"/>
    <mergeCell ref="Z26:AE26"/>
    <mergeCell ref="Z27:AE27"/>
    <mergeCell ref="Z28:AE28"/>
    <mergeCell ref="U40:W40"/>
    <mergeCell ref="U41:W41"/>
    <mergeCell ref="U42:W42"/>
    <mergeCell ref="U43:W43"/>
    <mergeCell ref="U44:W44"/>
    <mergeCell ref="U35:W35"/>
    <mergeCell ref="U36:W36"/>
    <mergeCell ref="U37:W37"/>
    <mergeCell ref="Z42:AE42"/>
    <mergeCell ref="U38:W38"/>
    <mergeCell ref="U39:W39"/>
    <mergeCell ref="U30:W30"/>
    <mergeCell ref="U31:W31"/>
    <mergeCell ref="U32:W32"/>
    <mergeCell ref="U33:W33"/>
    <mergeCell ref="U34:W34"/>
    <mergeCell ref="U25:W25"/>
    <mergeCell ref="U26:W26"/>
    <mergeCell ref="U27:W27"/>
    <mergeCell ref="U28:W28"/>
    <mergeCell ref="U29:W29"/>
    <mergeCell ref="U20:W20"/>
    <mergeCell ref="U21:W21"/>
    <mergeCell ref="U22:W22"/>
    <mergeCell ref="U23:W23"/>
    <mergeCell ref="U24:W24"/>
    <mergeCell ref="U16:W16"/>
    <mergeCell ref="U17:W17"/>
    <mergeCell ref="U18:W18"/>
    <mergeCell ref="U19:W19"/>
    <mergeCell ref="AF44:AG44"/>
    <mergeCell ref="AI44:AJ44"/>
    <mergeCell ref="AF45:AG45"/>
    <mergeCell ref="AI45:AJ45"/>
    <mergeCell ref="AF46:AG46"/>
    <mergeCell ref="AI46:AJ46"/>
    <mergeCell ref="AF41:AG41"/>
    <mergeCell ref="AI41:AJ41"/>
    <mergeCell ref="AF42:AG42"/>
    <mergeCell ref="AI42:AJ42"/>
    <mergeCell ref="AF43:AG43"/>
    <mergeCell ref="AI43:AJ43"/>
    <mergeCell ref="AF38:AG38"/>
    <mergeCell ref="AI38:AJ38"/>
    <mergeCell ref="AF39:AG39"/>
    <mergeCell ref="AI39:AJ39"/>
    <mergeCell ref="AF40:AG40"/>
    <mergeCell ref="AI40:AJ40"/>
    <mergeCell ref="AF35:AG35"/>
    <mergeCell ref="AI35:AJ35"/>
    <mergeCell ref="AF36:AG36"/>
    <mergeCell ref="AI36:AJ36"/>
    <mergeCell ref="AF37:AG37"/>
    <mergeCell ref="AI37:AJ37"/>
    <mergeCell ref="AF32:AG32"/>
    <mergeCell ref="AI32:AJ32"/>
    <mergeCell ref="AF33:AG33"/>
    <mergeCell ref="AI33:AJ33"/>
    <mergeCell ref="AF34:AG34"/>
    <mergeCell ref="AI34:AJ34"/>
    <mergeCell ref="AF29:AG29"/>
    <mergeCell ref="AI29:AJ29"/>
    <mergeCell ref="AF30:AG30"/>
    <mergeCell ref="AI30:AJ30"/>
    <mergeCell ref="AF31:AG31"/>
    <mergeCell ref="AI31:AJ31"/>
    <mergeCell ref="AF26:AG26"/>
    <mergeCell ref="AI26:AJ26"/>
    <mergeCell ref="AF27:AG27"/>
    <mergeCell ref="AI27:AJ27"/>
    <mergeCell ref="AF28:AG28"/>
    <mergeCell ref="AI28:AJ28"/>
    <mergeCell ref="AF23:AG23"/>
    <mergeCell ref="AI23:AJ23"/>
    <mergeCell ref="AF24:AG24"/>
    <mergeCell ref="AI24:AJ24"/>
    <mergeCell ref="AF25:AG25"/>
    <mergeCell ref="AI25:AJ25"/>
    <mergeCell ref="F46:G46"/>
    <mergeCell ref="I46:J46"/>
    <mergeCell ref="AF16:AG16"/>
    <mergeCell ref="AI16:AJ16"/>
    <mergeCell ref="AF17:AG17"/>
    <mergeCell ref="AI17:AJ17"/>
    <mergeCell ref="AF18:AG18"/>
    <mergeCell ref="AI18:AJ18"/>
    <mergeCell ref="AF19:AG19"/>
    <mergeCell ref="AI19:AJ19"/>
    <mergeCell ref="AF20:AG20"/>
    <mergeCell ref="AI20:AJ20"/>
    <mergeCell ref="AF21:AG21"/>
    <mergeCell ref="AI21:AJ21"/>
    <mergeCell ref="AF22:AG22"/>
    <mergeCell ref="AI22:AJ22"/>
    <mergeCell ref="F43:G43"/>
    <mergeCell ref="I43:J43"/>
    <mergeCell ref="F44:G44"/>
    <mergeCell ref="I44:J44"/>
    <mergeCell ref="F45:G45"/>
    <mergeCell ref="I45:J45"/>
    <mergeCell ref="F40:G40"/>
    <mergeCell ref="I40:J40"/>
    <mergeCell ref="F41:G41"/>
    <mergeCell ref="I41:J41"/>
    <mergeCell ref="F42:G42"/>
    <mergeCell ref="I42:J42"/>
    <mergeCell ref="F37:G37"/>
    <mergeCell ref="I37:J37"/>
    <mergeCell ref="F38:G38"/>
    <mergeCell ref="I38:J38"/>
    <mergeCell ref="F39:G39"/>
    <mergeCell ref="I39:J39"/>
    <mergeCell ref="F35:G35"/>
    <mergeCell ref="I35:J35"/>
    <mergeCell ref="F36:G36"/>
    <mergeCell ref="I36:J36"/>
    <mergeCell ref="F31:G31"/>
    <mergeCell ref="I31:J31"/>
    <mergeCell ref="F32:G32"/>
    <mergeCell ref="I32:J32"/>
    <mergeCell ref="F33:G33"/>
    <mergeCell ref="I33:J33"/>
    <mergeCell ref="K45:T45"/>
    <mergeCell ref="K46:T46"/>
    <mergeCell ref="I12:T12"/>
    <mergeCell ref="F16:G16"/>
    <mergeCell ref="I16:J16"/>
    <mergeCell ref="F17:G17"/>
    <mergeCell ref="I17:J17"/>
    <mergeCell ref="F18:G18"/>
    <mergeCell ref="I18:J18"/>
    <mergeCell ref="F19:G19"/>
    <mergeCell ref="I19:J19"/>
    <mergeCell ref="F20:G20"/>
    <mergeCell ref="I20:J20"/>
    <mergeCell ref="F21:G21"/>
    <mergeCell ref="I21:J21"/>
    <mergeCell ref="K40:T40"/>
    <mergeCell ref="K41:T41"/>
    <mergeCell ref="F28:G28"/>
    <mergeCell ref="I28:J28"/>
    <mergeCell ref="F29:G29"/>
    <mergeCell ref="I29:J29"/>
    <mergeCell ref="F30:G30"/>
    <mergeCell ref="I30:J30"/>
    <mergeCell ref="F25:G25"/>
    <mergeCell ref="K31:T31"/>
    <mergeCell ref="K32:T32"/>
    <mergeCell ref="K33:T33"/>
    <mergeCell ref="K34:T34"/>
    <mergeCell ref="F22:G22"/>
    <mergeCell ref="I22:J22"/>
    <mergeCell ref="F23:G23"/>
    <mergeCell ref="I23:J23"/>
    <mergeCell ref="F24:G24"/>
    <mergeCell ref="I24:J24"/>
    <mergeCell ref="I25:J25"/>
    <mergeCell ref="F26:G26"/>
    <mergeCell ref="I26:J26"/>
    <mergeCell ref="F27:G27"/>
    <mergeCell ref="I27:J27"/>
    <mergeCell ref="F34:G34"/>
    <mergeCell ref="I34:J34"/>
    <mergeCell ref="D45:E45"/>
    <mergeCell ref="D46:E46"/>
    <mergeCell ref="I7:X7"/>
    <mergeCell ref="I8:X8"/>
    <mergeCell ref="I9:X9"/>
    <mergeCell ref="I10:X10"/>
    <mergeCell ref="K20:T20"/>
    <mergeCell ref="K21:T21"/>
    <mergeCell ref="K22:T22"/>
    <mergeCell ref="K23:T23"/>
    <mergeCell ref="K24:T24"/>
    <mergeCell ref="K25:T25"/>
    <mergeCell ref="K26:T26"/>
    <mergeCell ref="K27:T27"/>
    <mergeCell ref="K28:T28"/>
    <mergeCell ref="K29:T29"/>
    <mergeCell ref="D40:E40"/>
    <mergeCell ref="D41:E41"/>
    <mergeCell ref="D42:E42"/>
    <mergeCell ref="K42:T42"/>
    <mergeCell ref="K43:T43"/>
    <mergeCell ref="K44:T44"/>
    <mergeCell ref="K35:T35"/>
    <mergeCell ref="K36:T36"/>
    <mergeCell ref="D43:E43"/>
    <mergeCell ref="D44:E44"/>
    <mergeCell ref="D35:E35"/>
    <mergeCell ref="D36:E36"/>
    <mergeCell ref="D37:E37"/>
    <mergeCell ref="D38:E38"/>
    <mergeCell ref="D39:E39"/>
    <mergeCell ref="D30:E30"/>
    <mergeCell ref="D31:E31"/>
    <mergeCell ref="D32:E32"/>
    <mergeCell ref="D33:E33"/>
    <mergeCell ref="D34:E34"/>
    <mergeCell ref="D25:E25"/>
    <mergeCell ref="D26:E26"/>
    <mergeCell ref="D27:E27"/>
    <mergeCell ref="D28:E28"/>
    <mergeCell ref="D29:E29"/>
    <mergeCell ref="AP15:AR15"/>
    <mergeCell ref="AS15:AX15"/>
    <mergeCell ref="B43:C43"/>
    <mergeCell ref="B44:C44"/>
    <mergeCell ref="U15:Y15"/>
    <mergeCell ref="AF15:AJ15"/>
    <mergeCell ref="K15:T15"/>
    <mergeCell ref="D20:E20"/>
    <mergeCell ref="D21:E21"/>
    <mergeCell ref="D22:E22"/>
    <mergeCell ref="D23:E23"/>
    <mergeCell ref="D24:E24"/>
    <mergeCell ref="AS16:AX16"/>
    <mergeCell ref="AS17:AX17"/>
    <mergeCell ref="AS18:AX18"/>
    <mergeCell ref="AS19:AX19"/>
    <mergeCell ref="AS20:AX20"/>
    <mergeCell ref="AS21:AX21"/>
    <mergeCell ref="AS22:AX22"/>
    <mergeCell ref="B45:C45"/>
    <mergeCell ref="B18:C18"/>
    <mergeCell ref="B19:C19"/>
    <mergeCell ref="B20:C20"/>
    <mergeCell ref="B21:C21"/>
    <mergeCell ref="B22:C22"/>
    <mergeCell ref="B33:C33"/>
    <mergeCell ref="B34:C34"/>
    <mergeCell ref="B35:C35"/>
    <mergeCell ref="B36:C36"/>
    <mergeCell ref="B23:C23"/>
    <mergeCell ref="B24:C24"/>
    <mergeCell ref="B46:C46"/>
    <mergeCell ref="B15:C15"/>
    <mergeCell ref="F15:J15"/>
    <mergeCell ref="B37:C37"/>
    <mergeCell ref="B38:C38"/>
    <mergeCell ref="B39:C39"/>
    <mergeCell ref="B40:C40"/>
    <mergeCell ref="B41:C41"/>
    <mergeCell ref="B42:C42"/>
    <mergeCell ref="B27:C27"/>
    <mergeCell ref="B28:C28"/>
    <mergeCell ref="B29:C29"/>
    <mergeCell ref="B30:C30"/>
    <mergeCell ref="B31:C31"/>
    <mergeCell ref="B32:C32"/>
    <mergeCell ref="B17:C17"/>
    <mergeCell ref="B25:C25"/>
    <mergeCell ref="B26:C26"/>
    <mergeCell ref="B16:C16"/>
    <mergeCell ref="D15:E15"/>
    <mergeCell ref="D16:E16"/>
    <mergeCell ref="D17:E17"/>
    <mergeCell ref="D18:E18"/>
    <mergeCell ref="D19:E19"/>
    <mergeCell ref="AW11:AX11"/>
    <mergeCell ref="AW12:AX12"/>
    <mergeCell ref="AK9:AO9"/>
    <mergeCell ref="AK10:AO10"/>
    <mergeCell ref="AK11:AO11"/>
    <mergeCell ref="AK12:AO12"/>
    <mergeCell ref="AR9:AV9"/>
    <mergeCell ref="AR10:AV10"/>
    <mergeCell ref="AR11:AV11"/>
    <mergeCell ref="AR12:AV12"/>
    <mergeCell ref="AP9:AQ9"/>
    <mergeCell ref="AP10:AQ10"/>
    <mergeCell ref="AP11:AQ11"/>
    <mergeCell ref="AP12:AQ12"/>
    <mergeCell ref="B8:H8"/>
    <mergeCell ref="B9:H9"/>
    <mergeCell ref="B10:H10"/>
    <mergeCell ref="AK7:AX7"/>
    <mergeCell ref="AM2:AP2"/>
    <mergeCell ref="AQ2:AT2"/>
    <mergeCell ref="AU2:AX2"/>
    <mergeCell ref="B7:H7"/>
    <mergeCell ref="B2:O3"/>
    <mergeCell ref="AW8:AX8"/>
    <mergeCell ref="AW9:AX9"/>
    <mergeCell ref="AW10:AX10"/>
    <mergeCell ref="AR8:AV8"/>
    <mergeCell ref="AP8:AQ8"/>
    <mergeCell ref="AK8:AO8"/>
    <mergeCell ref="U3:V3"/>
    <mergeCell ref="AS23:AX23"/>
    <mergeCell ref="AS24:AX24"/>
    <mergeCell ref="AS25:AX25"/>
    <mergeCell ref="AS26:AX26"/>
    <mergeCell ref="AS27:AX27"/>
    <mergeCell ref="AS28:AX28"/>
    <mergeCell ref="AS29:AX29"/>
    <mergeCell ref="AS30:AX30"/>
    <mergeCell ref="AS31:AX31"/>
    <mergeCell ref="AS32:AX32"/>
    <mergeCell ref="AS33:AX33"/>
    <mergeCell ref="AS34:AX34"/>
    <mergeCell ref="AS35:AX35"/>
    <mergeCell ref="AS36:AX36"/>
    <mergeCell ref="AS37:AX37"/>
    <mergeCell ref="AS38:AX38"/>
    <mergeCell ref="AS39:AX39"/>
    <mergeCell ref="AS40:AX40"/>
    <mergeCell ref="AS41:AX41"/>
    <mergeCell ref="AS42:AX42"/>
    <mergeCell ref="AS43:AX43"/>
    <mergeCell ref="AS44:AX44"/>
    <mergeCell ref="AS45:AX45"/>
    <mergeCell ref="AS46:AX46"/>
    <mergeCell ref="Z15:AE15"/>
    <mergeCell ref="AK15:AO15"/>
    <mergeCell ref="AK16:AM16"/>
    <mergeCell ref="AK17:AM17"/>
    <mergeCell ref="AK18:AM18"/>
    <mergeCell ref="AK19:AM19"/>
    <mergeCell ref="AK20:AM20"/>
    <mergeCell ref="AK21:AM21"/>
    <mergeCell ref="AK22:AM22"/>
    <mergeCell ref="AK23:AM23"/>
    <mergeCell ref="AK24:AM24"/>
    <mergeCell ref="AK25:AM25"/>
    <mergeCell ref="AK26:AM26"/>
    <mergeCell ref="AK27:AM27"/>
    <mergeCell ref="AK28:AM28"/>
    <mergeCell ref="AK29:AM29"/>
    <mergeCell ref="AK30:AM30"/>
    <mergeCell ref="AK31:AM31"/>
    <mergeCell ref="AK41:AM41"/>
    <mergeCell ref="AK42:AM42"/>
    <mergeCell ref="AK43:AM43"/>
    <mergeCell ref="AK44:AM44"/>
    <mergeCell ref="AK45:AM45"/>
    <mergeCell ref="AK46:AM46"/>
    <mergeCell ref="P3:S3"/>
    <mergeCell ref="AK32:AM32"/>
    <mergeCell ref="AK33:AM33"/>
    <mergeCell ref="AK34:AM34"/>
    <mergeCell ref="AK35:AM35"/>
    <mergeCell ref="AK36:AM36"/>
    <mergeCell ref="AK37:AM37"/>
    <mergeCell ref="AK38:AM38"/>
    <mergeCell ref="AK39:AM39"/>
    <mergeCell ref="AK40:AM40"/>
    <mergeCell ref="K16:T16"/>
    <mergeCell ref="K17:T17"/>
    <mergeCell ref="K18:T18"/>
    <mergeCell ref="K19:T19"/>
    <mergeCell ref="K37:T37"/>
    <mergeCell ref="K38:T38"/>
    <mergeCell ref="K39:T39"/>
    <mergeCell ref="K30:T30"/>
  </mergeCells>
  <phoneticPr fontId="1"/>
  <conditionalFormatting sqref="B16:E46">
    <cfRule type="expression" dxfId="1" priority="1">
      <formula>AND($B16&lt;&gt;"",OR(WEEKDAY($B16,2)=7,COUNTIF(祝日一覧,$B16)&gt;0))</formula>
    </cfRule>
    <cfRule type="expression" dxfId="0" priority="2">
      <formula>AND($B16&lt;&gt;"",WEEKDAY($B16,2)=6,COUNTIF(祝日一覧,$B16)=0)</formula>
    </cfRule>
  </conditionalFormatting>
  <printOptions horizontalCentered="1"/>
  <pageMargins left="0.23622047244094491" right="0.23622047244094491" top="0.74803149606299213" bottom="0.74803149606299213" header="0.31496062992125984" footer="0.31496062992125984"/>
  <pageSetup paperSize="9" scale="87"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EE564-F81C-4325-81BE-1E9F0CE3EC5A}">
  <dimension ref="A1:B36"/>
  <sheetViews>
    <sheetView workbookViewId="0"/>
  </sheetViews>
  <sheetFormatPr defaultRowHeight="13" x14ac:dyDescent="0.2"/>
  <cols>
    <col min="1" max="1" width="11.36328125" bestFit="1" customWidth="1"/>
    <col min="2" max="2" width="13.54296875" bestFit="1" customWidth="1"/>
  </cols>
  <sheetData>
    <row r="1" spans="1:2" x14ac:dyDescent="0.2">
      <c r="A1" s="17" t="s">
        <v>34</v>
      </c>
      <c r="B1" s="17" t="s">
        <v>35</v>
      </c>
    </row>
    <row r="2" spans="1:2" x14ac:dyDescent="0.2">
      <c r="A2" s="16">
        <v>46023</v>
      </c>
      <c r="B2" t="s">
        <v>36</v>
      </c>
    </row>
    <row r="3" spans="1:2" x14ac:dyDescent="0.2">
      <c r="A3" s="16">
        <v>46034</v>
      </c>
      <c r="B3" t="s">
        <v>37</v>
      </c>
    </row>
    <row r="4" spans="1:2" x14ac:dyDescent="0.2">
      <c r="A4" s="16">
        <v>46064</v>
      </c>
      <c r="B4" t="s">
        <v>38</v>
      </c>
    </row>
    <row r="5" spans="1:2" x14ac:dyDescent="0.2">
      <c r="A5" s="16">
        <v>46076</v>
      </c>
      <c r="B5" t="s">
        <v>39</v>
      </c>
    </row>
    <row r="6" spans="1:2" x14ac:dyDescent="0.2">
      <c r="A6" s="16">
        <v>46101</v>
      </c>
      <c r="B6" t="s">
        <v>40</v>
      </c>
    </row>
    <row r="7" spans="1:2" x14ac:dyDescent="0.2">
      <c r="A7" s="16">
        <v>46141</v>
      </c>
      <c r="B7" t="s">
        <v>41</v>
      </c>
    </row>
    <row r="8" spans="1:2" x14ac:dyDescent="0.2">
      <c r="A8" s="16">
        <v>46145</v>
      </c>
      <c r="B8" t="s">
        <v>42</v>
      </c>
    </row>
    <row r="9" spans="1:2" x14ac:dyDescent="0.2">
      <c r="A9" s="16">
        <v>46146</v>
      </c>
      <c r="B9" t="s">
        <v>43</v>
      </c>
    </row>
    <row r="10" spans="1:2" x14ac:dyDescent="0.2">
      <c r="A10" s="16">
        <v>46147</v>
      </c>
      <c r="B10" t="s">
        <v>44</v>
      </c>
    </row>
    <row r="11" spans="1:2" x14ac:dyDescent="0.2">
      <c r="A11" s="16">
        <v>46148</v>
      </c>
      <c r="B11" t="s">
        <v>45</v>
      </c>
    </row>
    <row r="12" spans="1:2" x14ac:dyDescent="0.2">
      <c r="A12" s="16">
        <v>46223</v>
      </c>
      <c r="B12" t="s">
        <v>46</v>
      </c>
    </row>
    <row r="13" spans="1:2" x14ac:dyDescent="0.2">
      <c r="A13" s="16">
        <v>46245</v>
      </c>
      <c r="B13" t="s">
        <v>47</v>
      </c>
    </row>
    <row r="14" spans="1:2" x14ac:dyDescent="0.2">
      <c r="A14" s="16">
        <v>46286</v>
      </c>
      <c r="B14" t="s">
        <v>48</v>
      </c>
    </row>
    <row r="15" spans="1:2" x14ac:dyDescent="0.2">
      <c r="A15" s="16">
        <v>46287</v>
      </c>
      <c r="B15" t="s">
        <v>45</v>
      </c>
    </row>
    <row r="16" spans="1:2" x14ac:dyDescent="0.2">
      <c r="A16" s="16">
        <v>46288</v>
      </c>
      <c r="B16" t="s">
        <v>49</v>
      </c>
    </row>
    <row r="17" spans="1:2" x14ac:dyDescent="0.2">
      <c r="A17" s="16">
        <v>46307</v>
      </c>
      <c r="B17" t="s">
        <v>50</v>
      </c>
    </row>
    <row r="18" spans="1:2" x14ac:dyDescent="0.2">
      <c r="A18" s="16">
        <v>46329</v>
      </c>
      <c r="B18" t="s">
        <v>51</v>
      </c>
    </row>
    <row r="19" spans="1:2" x14ac:dyDescent="0.2">
      <c r="A19" s="16">
        <v>46349</v>
      </c>
      <c r="B19" t="s">
        <v>52</v>
      </c>
    </row>
    <row r="20" spans="1:2" x14ac:dyDescent="0.2">
      <c r="A20" s="16">
        <v>46388</v>
      </c>
      <c r="B20" t="s">
        <v>36</v>
      </c>
    </row>
    <row r="21" spans="1:2" x14ac:dyDescent="0.2">
      <c r="A21" s="16">
        <v>46398</v>
      </c>
      <c r="B21" t="s">
        <v>37</v>
      </c>
    </row>
    <row r="22" spans="1:2" x14ac:dyDescent="0.2">
      <c r="A22" s="16">
        <v>46429</v>
      </c>
      <c r="B22" t="s">
        <v>38</v>
      </c>
    </row>
    <row r="23" spans="1:2" x14ac:dyDescent="0.2">
      <c r="A23" s="16">
        <v>46441</v>
      </c>
      <c r="B23" t="s">
        <v>39</v>
      </c>
    </row>
    <row r="24" spans="1:2" x14ac:dyDescent="0.2">
      <c r="A24" s="16">
        <v>46467</v>
      </c>
      <c r="B24" t="s">
        <v>40</v>
      </c>
    </row>
    <row r="25" spans="1:2" x14ac:dyDescent="0.2">
      <c r="A25" s="16">
        <v>46468</v>
      </c>
      <c r="B25" t="s">
        <v>45</v>
      </c>
    </row>
    <row r="26" spans="1:2" x14ac:dyDescent="0.2">
      <c r="A26" s="16">
        <v>46506</v>
      </c>
      <c r="B26" t="s">
        <v>41</v>
      </c>
    </row>
    <row r="27" spans="1:2" x14ac:dyDescent="0.2">
      <c r="A27" s="16">
        <v>46510</v>
      </c>
      <c r="B27" t="s">
        <v>42</v>
      </c>
    </row>
    <row r="28" spans="1:2" x14ac:dyDescent="0.2">
      <c r="A28" s="16">
        <v>46511</v>
      </c>
      <c r="B28" t="s">
        <v>43</v>
      </c>
    </row>
    <row r="29" spans="1:2" x14ac:dyDescent="0.2">
      <c r="A29" s="16">
        <v>46512</v>
      </c>
      <c r="B29" t="s">
        <v>44</v>
      </c>
    </row>
    <row r="30" spans="1:2" x14ac:dyDescent="0.2">
      <c r="A30" s="16">
        <v>46587</v>
      </c>
      <c r="B30" t="s">
        <v>46</v>
      </c>
    </row>
    <row r="31" spans="1:2" x14ac:dyDescent="0.2">
      <c r="A31" s="16">
        <v>46610</v>
      </c>
      <c r="B31" t="s">
        <v>47</v>
      </c>
    </row>
    <row r="32" spans="1:2" x14ac:dyDescent="0.2">
      <c r="A32" s="16">
        <v>46650</v>
      </c>
      <c r="B32" t="s">
        <v>48</v>
      </c>
    </row>
    <row r="33" spans="1:2" x14ac:dyDescent="0.2">
      <c r="A33" s="16">
        <v>46653</v>
      </c>
      <c r="B33" t="s">
        <v>49</v>
      </c>
    </row>
    <row r="34" spans="1:2" x14ac:dyDescent="0.2">
      <c r="A34" s="16">
        <v>46671</v>
      </c>
      <c r="B34" t="s">
        <v>50</v>
      </c>
    </row>
    <row r="35" spans="1:2" x14ac:dyDescent="0.2">
      <c r="A35" s="16">
        <v>46694</v>
      </c>
      <c r="B35" t="s">
        <v>51</v>
      </c>
    </row>
    <row r="36" spans="1:2" x14ac:dyDescent="0.2">
      <c r="A36" s="16">
        <v>46714</v>
      </c>
      <c r="B36" t="s">
        <v>52</v>
      </c>
    </row>
  </sheetData>
  <phoneticPr fontId="1"/>
  <pageMargins left="0.7" right="0.7" top="0.75" bottom="0.75" header="0.3" footer="0.3"/>
  <pageSetup paperSize="9" orientation="portrait" copies="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E6514241FF0AA48AC0FFF6D63B40B7C" ma:contentTypeVersion="13" ma:contentTypeDescription="新しいドキュメントを作成します。" ma:contentTypeScope="" ma:versionID="135957edab5af7c4eb5dbd65b4400b60">
  <xsd:schema xmlns:xsd="http://www.w3.org/2001/XMLSchema" xmlns:xs="http://www.w3.org/2001/XMLSchema" xmlns:p="http://schemas.microsoft.com/office/2006/metadata/properties" xmlns:ns2="d0766df6-4d7b-4ec5-a3ad-d169026d180b" xmlns:ns3="0fac2348-2632-4c03-8fcf-f2842f28dbd0" targetNamespace="http://schemas.microsoft.com/office/2006/metadata/properties" ma:root="true" ma:fieldsID="c617d9a20b8db512e88bd2523197e5f7" ns2:_="" ns3:_="">
    <xsd:import namespace="d0766df6-4d7b-4ec5-a3ad-d169026d180b"/>
    <xsd:import namespace="0fac2348-2632-4c03-8fcf-f2842f28db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766df6-4d7b-4ec5-a3ad-d169026d18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7d711dcd-c93c-4497-8675-19d40ea2485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fac2348-2632-4c03-8fcf-f2842f28dbd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a3de4d55-95c4-4b35-9a72-eb9bf54ee7b4}" ma:internalName="TaxCatchAll" ma:showField="CatchAllData" ma:web="0fac2348-2632-4c03-8fcf-f2842f28db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0766df6-4d7b-4ec5-a3ad-d169026d180b">
      <Terms xmlns="http://schemas.microsoft.com/office/infopath/2007/PartnerControls"/>
    </lcf76f155ced4ddcb4097134ff3c332f>
    <TaxCatchAll xmlns="0fac2348-2632-4c03-8fcf-f2842f28dbd0" xsi:nil="true"/>
  </documentManagement>
</p:properties>
</file>

<file path=customXml/itemProps1.xml><?xml version="1.0" encoding="utf-8"?>
<ds:datastoreItem xmlns:ds="http://schemas.openxmlformats.org/officeDocument/2006/customXml" ds:itemID="{6311EFA3-E5A5-4AB8-B2D2-36A90AADE4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766df6-4d7b-4ec5-a3ad-d169026d180b"/>
    <ds:schemaRef ds:uri="0fac2348-2632-4c03-8fcf-f2842f28db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B4A0A7-38A0-418A-9696-562C91A3A027}">
  <ds:schemaRefs>
    <ds:schemaRef ds:uri="http://schemas.microsoft.com/sharepoint/v3/contenttype/forms"/>
  </ds:schemaRefs>
</ds:datastoreItem>
</file>

<file path=customXml/itemProps3.xml><?xml version="1.0" encoding="utf-8"?>
<ds:datastoreItem xmlns:ds="http://schemas.openxmlformats.org/officeDocument/2006/customXml" ds:itemID="{4C6EAD71-1D30-4B2D-8E3D-79E1EE56AAAB}">
  <ds:schemaRefs>
    <ds:schemaRef ds:uri="d0766df6-4d7b-4ec5-a3ad-d169026d180b"/>
    <ds:schemaRef ds:uri="http://schemas.microsoft.com/office/2006/metadata/properties"/>
    <ds:schemaRef ds:uri="http://purl.org/dc/terms/"/>
    <ds:schemaRef ds:uri="0fac2348-2632-4c03-8fcf-f2842f28dbd0"/>
    <ds:schemaRef ds:uri="http://schemas.microsoft.com/office/2006/documentManagement/types"/>
    <ds:schemaRef ds:uri="http://www.w3.org/XML/1998/namespace"/>
    <ds:schemaRef ds:uri="http://purl.org/dc/dcmitype/"/>
    <ds:schemaRef ds:uri="http://schemas.microsoft.com/office/infopath/2007/PartnerControls"/>
    <ds:schemaRef ds:uri="http://schemas.openxmlformats.org/package/2006/metadata/core-properties"/>
    <ds:schemaRef ds:uri="http://purl.org/dc/elements/1.1/"/>
  </ds:schemaRefs>
</ds:datastoreItem>
</file>

<file path=docMetadata/LabelInfo.xml><?xml version="1.0" encoding="utf-8"?>
<clbl:labelList xmlns:clbl="http://schemas.microsoft.com/office/2020/mipLabelMetadata">
  <clbl:label id="{5740c75e-7849-4fa7-a0a4-6830e6cf6316}" enabled="0" method="" siteId="{5740c75e-7849-4fa7-a0a4-6830e6cf631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白ナンバー運転日報</vt:lpstr>
      <vt:lpstr>祝日マスタ</vt:lpstr>
      <vt:lpstr>祝日一覧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2026-09-03T03:15:19Z</dcterms:created>
  <dcterms:modified xsi:type="dcterms:W3CDTF">2026-09-03T05:34:59Z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61300</vt:r8>
  </property>
  <property fmtid="{D5CDD505-2E9C-101B-9397-08002B2CF9AE}" pid="3" name="xd_ProgID">
    <vt:lpwstr/>
  </property>
  <property fmtid="{D5CDD505-2E9C-101B-9397-08002B2CF9AE}" pid="4" name="MediaServiceImageTags">
    <vt:lpwstr/>
  </property>
  <property fmtid="{D5CDD505-2E9C-101B-9397-08002B2CF9AE}" pid="5" name="ContentTypeId">
    <vt:lpwstr>0x010100FE6514241FF0AA48AC0FFF6D63B40B7C</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